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C:\Users\ssasa\Desktop\エコ・小水光熱データシート\"/>
    </mc:Choice>
  </mc:AlternateContent>
  <xr:revisionPtr revIDLastSave="0" documentId="13_ncr:1_{1055D8C3-08F9-4091-A364-B184D29DB4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光熱費ｼｰﾄ 固定 20230626" sheetId="276" r:id="rId1"/>
  </sheets>
  <definedNames>
    <definedName name="_xlnm.Print_Area" localSheetId="0">'標準光熱費ｼｰﾄ 固定 20230626'!$A$1:$X$40</definedName>
  </definedNames>
  <calcPr calcId="181029"/>
</workbook>
</file>

<file path=xl/calcChain.xml><?xml version="1.0" encoding="utf-8"?>
<calcChain xmlns="http://schemas.openxmlformats.org/spreadsheetml/2006/main">
  <c r="Q36" i="276" l="1"/>
  <c r="P36" i="276"/>
  <c r="O36" i="276"/>
  <c r="N36" i="276"/>
  <c r="M36" i="276"/>
  <c r="L36" i="276"/>
  <c r="K36" i="276"/>
  <c r="J36" i="276"/>
  <c r="I36" i="276"/>
  <c r="H36" i="276"/>
  <c r="G36" i="276"/>
  <c r="F36" i="276"/>
  <c r="Q35" i="276"/>
  <c r="P35" i="276"/>
  <c r="O35" i="276"/>
  <c r="N35" i="276"/>
  <c r="M35" i="276"/>
  <c r="L35" i="276"/>
  <c r="K35" i="276"/>
  <c r="J35" i="276"/>
  <c r="I35" i="276"/>
  <c r="H35" i="276"/>
  <c r="G35" i="276"/>
  <c r="F35" i="276"/>
  <c r="R35" i="276" s="1"/>
  <c r="Q34" i="276"/>
  <c r="P34" i="276"/>
  <c r="O34" i="276"/>
  <c r="N34" i="276"/>
  <c r="M34" i="276"/>
  <c r="L34" i="276"/>
  <c r="K34" i="276"/>
  <c r="J34" i="276"/>
  <c r="R34" i="276" s="1"/>
  <c r="I34" i="276"/>
  <c r="H34" i="276"/>
  <c r="G34" i="276"/>
  <c r="F34" i="276"/>
  <c r="Q33" i="276"/>
  <c r="P33" i="276"/>
  <c r="P37" i="276" s="1"/>
  <c r="O33" i="276"/>
  <c r="N33" i="276"/>
  <c r="M33" i="276"/>
  <c r="L33" i="276"/>
  <c r="K33" i="276"/>
  <c r="J33" i="276"/>
  <c r="I33" i="276"/>
  <c r="H33" i="276"/>
  <c r="H37" i="276" s="1"/>
  <c r="G33" i="276"/>
  <c r="F33" i="276"/>
  <c r="Q32" i="276"/>
  <c r="Q37" i="276" s="1"/>
  <c r="Q38" i="276" s="1"/>
  <c r="P32" i="276"/>
  <c r="O32" i="276"/>
  <c r="N32" i="276"/>
  <c r="M32" i="276"/>
  <c r="L32" i="276"/>
  <c r="K32" i="276"/>
  <c r="K37" i="276" s="1"/>
  <c r="K38" i="276" s="1"/>
  <c r="J32" i="276"/>
  <c r="J37" i="276" s="1"/>
  <c r="J38" i="276" s="1"/>
  <c r="I32" i="276"/>
  <c r="H32" i="276"/>
  <c r="G32" i="276"/>
  <c r="F32" i="276"/>
  <c r="R30" i="276"/>
  <c r="R28" i="276"/>
  <c r="K27" i="276"/>
  <c r="J27" i="276"/>
  <c r="R26" i="276"/>
  <c r="R24" i="276"/>
  <c r="Q22" i="276"/>
  <c r="P22" i="276"/>
  <c r="O22" i="276"/>
  <c r="N22" i="276"/>
  <c r="M22" i="276"/>
  <c r="L22" i="276"/>
  <c r="K22" i="276"/>
  <c r="J22" i="276"/>
  <c r="I22" i="276"/>
  <c r="H22" i="276"/>
  <c r="G22" i="276"/>
  <c r="F22" i="276"/>
  <c r="R21" i="276"/>
  <c r="R20" i="276"/>
  <c r="K19" i="276"/>
  <c r="J19" i="276"/>
  <c r="R18" i="276"/>
  <c r="K17" i="276"/>
  <c r="R16" i="276"/>
  <c r="R15" i="276"/>
  <c r="K14" i="276"/>
  <c r="J14" i="276"/>
  <c r="R13" i="276"/>
  <c r="Q10" i="276"/>
  <c r="Q27" i="276" s="1"/>
  <c r="P10" i="276"/>
  <c r="P27" i="276" s="1"/>
  <c r="O10" i="276"/>
  <c r="O25" i="276" s="1"/>
  <c r="N10" i="276"/>
  <c r="N31" i="276" s="1"/>
  <c r="M10" i="276"/>
  <c r="M31" i="276" s="1"/>
  <c r="L10" i="276"/>
  <c r="L31" i="276" s="1"/>
  <c r="K10" i="276"/>
  <c r="K29" i="276" s="1"/>
  <c r="J10" i="276"/>
  <c r="J29" i="276" s="1"/>
  <c r="I10" i="276"/>
  <c r="I27" i="276" s="1"/>
  <c r="H10" i="276"/>
  <c r="H27" i="276" s="1"/>
  <c r="G10" i="276"/>
  <c r="G25" i="276" s="1"/>
  <c r="F10" i="276"/>
  <c r="F31" i="276" s="1"/>
  <c r="R9" i="276"/>
  <c r="T9" i="276" s="1"/>
  <c r="R8" i="276"/>
  <c r="R7" i="276"/>
  <c r="T7" i="276" s="1"/>
  <c r="I37" i="276" l="1"/>
  <c r="I38" i="276" s="1"/>
  <c r="R33" i="276"/>
  <c r="L37" i="276"/>
  <c r="L38" i="276" s="1"/>
  <c r="R10" i="276"/>
  <c r="R29" i="276" s="1"/>
  <c r="M37" i="276"/>
  <c r="M38" i="276" s="1"/>
  <c r="O14" i="276"/>
  <c r="P14" i="276"/>
  <c r="F37" i="276"/>
  <c r="F38" i="276" s="1"/>
  <c r="N37" i="276"/>
  <c r="N38" i="276" s="1"/>
  <c r="R36" i="276"/>
  <c r="M27" i="276"/>
  <c r="G37" i="276"/>
  <c r="G38" i="276" s="1"/>
  <c r="O37" i="276"/>
  <c r="O38" i="276" s="1"/>
  <c r="M19" i="276"/>
  <c r="K23" i="276"/>
  <c r="H25" i="276"/>
  <c r="G14" i="276"/>
  <c r="H17" i="276"/>
  <c r="R22" i="276"/>
  <c r="L23" i="276"/>
  <c r="K25" i="276"/>
  <c r="H29" i="276"/>
  <c r="H14" i="276"/>
  <c r="M23" i="276"/>
  <c r="L25" i="276"/>
  <c r="L29" i="276"/>
  <c r="L17" i="276"/>
  <c r="P25" i="276"/>
  <c r="M29" i="276"/>
  <c r="P17" i="276"/>
  <c r="G23" i="276"/>
  <c r="O23" i="276"/>
  <c r="P29" i="276"/>
  <c r="H38" i="276"/>
  <c r="P38" i="276"/>
  <c r="I17" i="276"/>
  <c r="Q17" i="276"/>
  <c r="I25" i="276"/>
  <c r="Q25" i="276"/>
  <c r="F23" i="276"/>
  <c r="N23" i="276"/>
  <c r="G31" i="276"/>
  <c r="O31" i="276"/>
  <c r="R32" i="276"/>
  <c r="I14" i="276"/>
  <c r="Q14" i="276"/>
  <c r="J17" i="276"/>
  <c r="L19" i="276"/>
  <c r="H23" i="276"/>
  <c r="P23" i="276"/>
  <c r="J25" i="276"/>
  <c r="L27" i="276"/>
  <c r="F29" i="276"/>
  <c r="N29" i="276"/>
  <c r="H31" i="276"/>
  <c r="P31" i="276"/>
  <c r="I23" i="276"/>
  <c r="Q23" i="276"/>
  <c r="G29" i="276"/>
  <c r="O29" i="276"/>
  <c r="I31" i="276"/>
  <c r="Q31" i="276"/>
  <c r="F19" i="276"/>
  <c r="F27" i="276"/>
  <c r="N27" i="276"/>
  <c r="J31" i="276"/>
  <c r="T8" i="276"/>
  <c r="T10" i="276" s="1"/>
  <c r="L14" i="276"/>
  <c r="M17" i="276"/>
  <c r="G19" i="276"/>
  <c r="O19" i="276"/>
  <c r="M25" i="276"/>
  <c r="G27" i="276"/>
  <c r="O27" i="276"/>
  <c r="I29" i="276"/>
  <c r="Q29" i="276"/>
  <c r="K31" i="276"/>
  <c r="N19" i="276"/>
  <c r="J23" i="276"/>
  <c r="M14" i="276"/>
  <c r="F17" i="276"/>
  <c r="N17" i="276"/>
  <c r="H19" i="276"/>
  <c r="P19" i="276"/>
  <c r="F25" i="276"/>
  <c r="N25" i="276"/>
  <c r="F14" i="276"/>
  <c r="N14" i="276"/>
  <c r="G17" i="276"/>
  <c r="O17" i="276"/>
  <c r="I19" i="276"/>
  <c r="Q19" i="276"/>
  <c r="R23" i="276" l="1"/>
  <c r="R19" i="276"/>
  <c r="R17" i="276"/>
  <c r="R27" i="276"/>
  <c r="R25" i="276"/>
  <c r="R14" i="276"/>
  <c r="R31" i="276"/>
  <c r="R37" i="276"/>
  <c r="R38" i="276" s="1"/>
</calcChain>
</file>

<file path=xl/sharedStrings.xml><?xml version="1.0" encoding="utf-8"?>
<sst xmlns="http://schemas.openxmlformats.org/spreadsheetml/2006/main" count="156" uniqueCount="97">
  <si>
    <t>3月</t>
  </si>
  <si>
    <t>5月</t>
  </si>
  <si>
    <t>6月</t>
  </si>
  <si>
    <t>7月</t>
  </si>
  <si>
    <t>8月</t>
  </si>
  <si>
    <t>9月</t>
  </si>
  <si>
    <t>10月</t>
  </si>
  <si>
    <t>11月</t>
  </si>
  <si>
    <t>年計</t>
  </si>
  <si>
    <t>人</t>
  </si>
  <si>
    <t>水道</t>
  </si>
  <si>
    <t>㎥</t>
  </si>
  <si>
    <t>温泉</t>
  </si>
  <si>
    <t>電気</t>
  </si>
  <si>
    <t>ｋｗｈ</t>
  </si>
  <si>
    <t>油</t>
  </si>
  <si>
    <t>Ａ重油</t>
  </si>
  <si>
    <t>灯油</t>
  </si>
  <si>
    <t>単位</t>
    <rPh sb="0" eb="2">
      <t>タンイ</t>
    </rPh>
    <phoneticPr fontId="2"/>
  </si>
  <si>
    <t xml:space="preserve">使用量  </t>
    <phoneticPr fontId="2"/>
  </si>
  <si>
    <t>受電①</t>
    <rPh sb="0" eb="2">
      <t>ジュデン</t>
    </rPh>
    <phoneticPr fontId="2"/>
  </si>
  <si>
    <t>合計</t>
    <rPh sb="0" eb="2">
      <t>ゴウケイ</t>
    </rPh>
    <phoneticPr fontId="2"/>
  </si>
  <si>
    <t>CO2排出量</t>
    <rPh sb="3" eb="5">
      <t>ハイシュツ</t>
    </rPh>
    <rPh sb="5" eb="6">
      <t>リョウ</t>
    </rPh>
    <phoneticPr fontId="2"/>
  </si>
  <si>
    <t>人</t>
    <phoneticPr fontId="2"/>
  </si>
  <si>
    <t>項目１</t>
    <rPh sb="0" eb="2">
      <t>コウモク</t>
    </rPh>
    <phoneticPr fontId="2"/>
  </si>
  <si>
    <t>項目２</t>
    <rPh sb="0" eb="2">
      <t>コウモク</t>
    </rPh>
    <phoneticPr fontId="2"/>
  </si>
  <si>
    <t>住所</t>
    <rPh sb="0" eb="2">
      <t>ジュウショ</t>
    </rPh>
    <phoneticPr fontId="2"/>
  </si>
  <si>
    <t>電力</t>
  </si>
  <si>
    <t>電話</t>
    <rPh sb="0" eb="2">
      <t>デンワ</t>
    </rPh>
    <phoneticPr fontId="2"/>
  </si>
  <si>
    <t>A油</t>
    <phoneticPr fontId="2"/>
  </si>
  <si>
    <t>施設名</t>
    <rPh sb="0" eb="2">
      <t>シセツ</t>
    </rPh>
    <rPh sb="2" eb="3">
      <t>メイ</t>
    </rPh>
    <phoneticPr fontId="2"/>
  </si>
  <si>
    <t>下水道量</t>
    <rPh sb="0" eb="2">
      <t>ゲスイ</t>
    </rPh>
    <rPh sb="2" eb="3">
      <t>ミチ</t>
    </rPh>
    <rPh sb="3" eb="4">
      <t>リョウ</t>
    </rPh>
    <phoneticPr fontId="2"/>
  </si>
  <si>
    <t>1人当たりCO２排出量</t>
    <rPh sb="0" eb="2">
      <t>ヒトリ</t>
    </rPh>
    <rPh sb="2" eb="3">
      <t>ア</t>
    </rPh>
    <rPh sb="8" eb="10">
      <t>ハイシュツ</t>
    </rPh>
    <rPh sb="10" eb="11">
      <t>リョウ</t>
    </rPh>
    <phoneticPr fontId="2"/>
  </si>
  <si>
    <t>LPG</t>
    <phoneticPr fontId="2"/>
  </si>
  <si>
    <t>宿泊者</t>
    <rPh sb="0" eb="2">
      <t>シュクハク</t>
    </rPh>
    <rPh sb="2" eb="3">
      <t>シャ</t>
    </rPh>
    <phoneticPr fontId="2"/>
  </si>
  <si>
    <t>ﾘｯﾄﾙ</t>
    <phoneticPr fontId="2"/>
  </si>
  <si>
    <t>㎥／人</t>
    <rPh sb="2" eb="3">
      <t>ヒト</t>
    </rPh>
    <phoneticPr fontId="2"/>
  </si>
  <si>
    <t>ｋｗｈ／人</t>
    <rPh sb="4" eb="5">
      <t>ヒト</t>
    </rPh>
    <phoneticPr fontId="2"/>
  </si>
  <si>
    <t>1人当ﾘ使用量</t>
    <rPh sb="0" eb="2">
      <t>ヒトリ</t>
    </rPh>
    <rPh sb="2" eb="3">
      <t>ア</t>
    </rPh>
    <rPh sb="4" eb="7">
      <t>シヨウリョウ</t>
    </rPh>
    <phoneticPr fontId="2"/>
  </si>
  <si>
    <t>灯油</t>
    <rPh sb="0" eb="2">
      <t>トウユ</t>
    </rPh>
    <phoneticPr fontId="2"/>
  </si>
  <si>
    <t>受電②</t>
    <rPh sb="0" eb="2">
      <t>ジュデン</t>
    </rPh>
    <phoneticPr fontId="2"/>
  </si>
  <si>
    <t>ﾘｯﾄﾙ／人</t>
    <rPh sb="5" eb="6">
      <t>ヒト</t>
    </rPh>
    <phoneticPr fontId="2"/>
  </si>
  <si>
    <t>都市ガス</t>
    <rPh sb="0" eb="2">
      <t>トシ</t>
    </rPh>
    <phoneticPr fontId="2"/>
  </si>
  <si>
    <t>連絡先</t>
    <rPh sb="0" eb="3">
      <t>レンラクサキ</t>
    </rPh>
    <phoneticPr fontId="2"/>
  </si>
  <si>
    <t>Email：</t>
    <phoneticPr fontId="2"/>
  </si>
  <si>
    <t>㎥</t>
    <phoneticPr fontId="2"/>
  </si>
  <si>
    <t>メール</t>
    <phoneticPr fontId="2"/>
  </si>
  <si>
    <t>携帯：</t>
    <rPh sb="0" eb="2">
      <t>ケイタイ</t>
    </rPh>
    <phoneticPr fontId="2"/>
  </si>
  <si>
    <t>1月</t>
    <phoneticPr fontId="2"/>
  </si>
  <si>
    <t>宿泊換算係数</t>
    <rPh sb="0" eb="2">
      <t>シュクハク</t>
    </rPh>
    <rPh sb="2" eb="4">
      <t>カンザン</t>
    </rPh>
    <rPh sb="4" eb="6">
      <t>ケイスウ</t>
    </rPh>
    <phoneticPr fontId="2"/>
  </si>
  <si>
    <t>換算利用客数</t>
    <rPh sb="0" eb="2">
      <t>カンザン</t>
    </rPh>
    <rPh sb="2" eb="4">
      <t>リヨウ</t>
    </rPh>
    <rPh sb="4" eb="6">
      <t>キャクスウ</t>
    </rPh>
    <phoneticPr fontId="2"/>
  </si>
  <si>
    <t>A重油</t>
    <rPh sb="1" eb="3">
      <t>ジュウユ</t>
    </rPh>
    <phoneticPr fontId="2"/>
  </si>
  <si>
    <t>契約電力</t>
    <rPh sb="0" eb="4">
      <t>ケイヤクデンリョク</t>
    </rPh>
    <phoneticPr fontId="2"/>
  </si>
  <si>
    <t>ｋｗ</t>
    <phoneticPr fontId="2"/>
  </si>
  <si>
    <t>ガス</t>
    <phoneticPr fontId="2"/>
  </si>
  <si>
    <t>温度℃</t>
    <rPh sb="0" eb="2">
      <t>オンド</t>
    </rPh>
    <phoneticPr fontId="2"/>
  </si>
  <si>
    <t>量㍑/分</t>
    <rPh sb="0" eb="1">
      <t>リョウ</t>
    </rPh>
    <rPh sb="3" eb="4">
      <t>フン</t>
    </rPh>
    <phoneticPr fontId="2"/>
  </si>
  <si>
    <t>井水</t>
    <rPh sb="0" eb="2">
      <t>イスイ</t>
    </rPh>
    <phoneticPr fontId="2"/>
  </si>
  <si>
    <t>上水</t>
    <rPh sb="0" eb="2">
      <t>ジョウスイ</t>
    </rPh>
    <phoneticPr fontId="2"/>
  </si>
  <si>
    <t>水道量</t>
    <phoneticPr fontId="2"/>
  </si>
  <si>
    <t>井水量</t>
    <rPh sb="0" eb="1">
      <t>イ</t>
    </rPh>
    <rPh sb="1" eb="3">
      <t>スイリョウ</t>
    </rPh>
    <phoneticPr fontId="2"/>
  </si>
  <si>
    <t>日帰入浴</t>
    <rPh sb="0" eb="2">
      <t>ヒキ</t>
    </rPh>
    <rPh sb="2" eb="4">
      <t>ニュウヨク</t>
    </rPh>
    <phoneticPr fontId="2"/>
  </si>
  <si>
    <t>年間水光熱使用量</t>
    <rPh sb="0" eb="2">
      <t>ネンカン</t>
    </rPh>
    <rPh sb="2" eb="5">
      <t>スイコウネツ</t>
    </rPh>
    <rPh sb="5" eb="8">
      <t>シヨウリョウ</t>
    </rPh>
    <phoneticPr fontId="2"/>
  </si>
  <si>
    <t>客室数　室</t>
    <rPh sb="0" eb="3">
      <t>キャクシツスウ</t>
    </rPh>
    <rPh sb="4" eb="5">
      <t>シツ</t>
    </rPh>
    <phoneticPr fontId="2"/>
  </si>
  <si>
    <t>定員数　人</t>
    <rPh sb="0" eb="3">
      <t>テイインスウ</t>
    </rPh>
    <rPh sb="4" eb="5">
      <t>ニン</t>
    </rPh>
    <phoneticPr fontId="2"/>
  </si>
  <si>
    <t>延床面積　㎡</t>
    <rPh sb="0" eb="1">
      <t>ノベ</t>
    </rPh>
    <rPh sb="1" eb="4">
      <t>ユカメンセキ</t>
    </rPh>
    <phoneticPr fontId="2"/>
  </si>
  <si>
    <t>kg/年</t>
    <rPh sb="3" eb="4">
      <t>ネン</t>
    </rPh>
    <phoneticPr fontId="2"/>
  </si>
  <si>
    <t>kgco2/年</t>
    <rPh sb="6" eb="7">
      <t>ネン</t>
    </rPh>
    <phoneticPr fontId="2"/>
  </si>
  <si>
    <t>　kg-co2/kwh</t>
    <phoneticPr fontId="2"/>
  </si>
  <si>
    <t>　kg-co2/ﾘｯﾄﾙ</t>
    <phoneticPr fontId="2"/>
  </si>
  <si>
    <t>　kg-co2/m3</t>
    <phoneticPr fontId="2"/>
  </si>
  <si>
    <t>co2排出量</t>
    <rPh sb="3" eb="6">
      <t>ハイシュツリョウ</t>
    </rPh>
    <phoneticPr fontId="2"/>
  </si>
  <si>
    <t>エコ・小委員長　佐々山茂</t>
    <rPh sb="3" eb="4">
      <t>ショウ</t>
    </rPh>
    <rPh sb="4" eb="7">
      <t>イインチョウ</t>
    </rPh>
    <rPh sb="8" eb="12">
      <t>ササヤマシゲル</t>
    </rPh>
    <phoneticPr fontId="2"/>
  </si>
  <si>
    <t>※ガスはプロパンガス（LPG）か都市ガスの違いで記入欄が違います</t>
    <rPh sb="16" eb="18">
      <t>トシ</t>
    </rPh>
    <rPh sb="21" eb="22">
      <t>チガ</t>
    </rPh>
    <rPh sb="24" eb="27">
      <t>キニュウラン</t>
    </rPh>
    <rPh sb="28" eb="29">
      <t>チガ</t>
    </rPh>
    <phoneticPr fontId="2"/>
  </si>
  <si>
    <t>備考</t>
    <rPh sb="0" eb="2">
      <t>ビコウ</t>
    </rPh>
    <phoneticPr fontId="2"/>
  </si>
  <si>
    <t>0506sasayama@gmail.com</t>
    <phoneticPr fontId="2"/>
  </si>
  <si>
    <t>※契約電力を記入下さい</t>
    <rPh sb="1" eb="3">
      <t>ケイヤク</t>
    </rPh>
    <rPh sb="3" eb="5">
      <t>デンリョク</t>
    </rPh>
    <rPh sb="6" eb="8">
      <t>キニュウ</t>
    </rPh>
    <rPh sb="8" eb="9">
      <t>クダ</t>
    </rPh>
    <phoneticPr fontId="2"/>
  </si>
  <si>
    <t>年度</t>
    <rPh sb="0" eb="2">
      <t>ネンド</t>
    </rPh>
    <phoneticPr fontId="2"/>
  </si>
  <si>
    <t>エネルギー　　　　　　　　　　　　　担当者名</t>
    <rPh sb="18" eb="21">
      <t>タントウシャ</t>
    </rPh>
    <rPh sb="21" eb="22">
      <t>メイ</t>
    </rPh>
    <phoneticPr fontId="2"/>
  </si>
  <si>
    <t>※井水利用がある場合のみ記入</t>
    <rPh sb="1" eb="3">
      <t>イスイ</t>
    </rPh>
    <rPh sb="3" eb="5">
      <t>リヨウ</t>
    </rPh>
    <rPh sb="8" eb="10">
      <t>バアイ</t>
    </rPh>
    <rPh sb="12" eb="14">
      <t>キニュウ</t>
    </rPh>
    <phoneticPr fontId="2"/>
  </si>
  <si>
    <r>
      <t xml:space="preserve">公益社団法人  </t>
    </r>
    <r>
      <rPr>
        <sz val="16"/>
        <rFont val="ＭＳ Ｐゴシック"/>
        <family val="3"/>
        <charset val="128"/>
      </rPr>
      <t>国際観光施設協会　エコ・小　委員会　</t>
    </r>
    <r>
      <rPr>
        <sz val="14"/>
        <rFont val="ＭＳ Ｐゴシック"/>
        <family val="3"/>
        <charset val="128"/>
      </rPr>
      <t>　　　</t>
    </r>
    <rPh sb="0" eb="2">
      <t>コウエキ</t>
    </rPh>
    <rPh sb="2" eb="6">
      <t>シャダンホウジン</t>
    </rPh>
    <rPh sb="8" eb="10">
      <t>コクサイ</t>
    </rPh>
    <rPh sb="10" eb="12">
      <t>カンコウ</t>
    </rPh>
    <rPh sb="12" eb="14">
      <t>シセツ</t>
    </rPh>
    <rPh sb="14" eb="16">
      <t>キョウカイ</t>
    </rPh>
    <rPh sb="20" eb="21">
      <t>ショウ</t>
    </rPh>
    <rPh sb="22" eb="25">
      <t>イインカイ</t>
    </rPh>
    <phoneticPr fontId="2"/>
  </si>
  <si>
    <t>m3/人</t>
    <rPh sb="3" eb="4">
      <t>ヒト</t>
    </rPh>
    <phoneticPr fontId="2"/>
  </si>
  <si>
    <t>m3／人</t>
    <rPh sb="3" eb="4">
      <t>ヒト</t>
    </rPh>
    <phoneticPr fontId="2"/>
  </si>
  <si>
    <t>※温泉の量(ℓ/分)と温度(℃)を記入下さい</t>
    <rPh sb="1" eb="3">
      <t>オンセン</t>
    </rPh>
    <rPh sb="8" eb="9">
      <t>フン</t>
    </rPh>
    <rPh sb="11" eb="13">
      <t>オンド</t>
    </rPh>
    <rPh sb="17" eb="19">
      <t>キニュウ</t>
    </rPh>
    <rPh sb="19" eb="20">
      <t>クダ</t>
    </rPh>
    <phoneticPr fontId="2"/>
  </si>
  <si>
    <t>※契約が２つある場合に記入</t>
    <rPh sb="1" eb="3">
      <t>ケイヤク</t>
    </rPh>
    <rPh sb="8" eb="10">
      <t>バアイ</t>
    </rPh>
    <rPh sb="11" eb="13">
      <t>キニュウ</t>
    </rPh>
    <phoneticPr fontId="2"/>
  </si>
  <si>
    <t>日帰り宴会または会食、食事付き入浴</t>
    <rPh sb="0" eb="2">
      <t>ヒガエ</t>
    </rPh>
    <rPh sb="3" eb="5">
      <t>エンカイ</t>
    </rPh>
    <rPh sb="8" eb="10">
      <t>カイショク</t>
    </rPh>
    <rPh sb="11" eb="14">
      <t>ショクジツ</t>
    </rPh>
    <rPh sb="15" eb="17">
      <t>ニュウヨク</t>
    </rPh>
    <phoneticPr fontId="2"/>
  </si>
  <si>
    <t>※日帰り利用客は、入浴のみの客と宴会客などその他を分けて記載、分類が不明の場合は概数でも結構です</t>
    <rPh sb="1" eb="3">
      <t>ヒガエ</t>
    </rPh>
    <rPh sb="4" eb="7">
      <t>リヨウキャク</t>
    </rPh>
    <rPh sb="9" eb="11">
      <t>ニュウヨク</t>
    </rPh>
    <rPh sb="14" eb="15">
      <t>キャク</t>
    </rPh>
    <rPh sb="16" eb="19">
      <t>エンカイキャク</t>
    </rPh>
    <rPh sb="23" eb="24">
      <t>タ</t>
    </rPh>
    <rPh sb="25" eb="26">
      <t>ワ</t>
    </rPh>
    <rPh sb="28" eb="30">
      <t>キサイ</t>
    </rPh>
    <rPh sb="31" eb="33">
      <t>ブンルイ</t>
    </rPh>
    <rPh sb="34" eb="36">
      <t>フメイ</t>
    </rPh>
    <rPh sb="37" eb="39">
      <t>バアイ</t>
    </rPh>
    <rPh sb="40" eb="42">
      <t>ガイスウ</t>
    </rPh>
    <rPh sb="44" eb="46">
      <t>ケッコウ</t>
    </rPh>
    <phoneticPr fontId="2"/>
  </si>
  <si>
    <t>宿泊換算利用客数</t>
    <rPh sb="0" eb="2">
      <t>シュクハク</t>
    </rPh>
    <rPh sb="2" eb="4">
      <t>カンザン</t>
    </rPh>
    <rPh sb="4" eb="6">
      <t>リヨウ</t>
    </rPh>
    <rPh sb="6" eb="8">
      <t>キャクスウ</t>
    </rPh>
    <phoneticPr fontId="2"/>
  </si>
  <si>
    <t>※A重油と灯油は別欄です。使用なしの欄には０と記入してください。</t>
    <rPh sb="2" eb="4">
      <t>ジュウユ</t>
    </rPh>
    <rPh sb="5" eb="7">
      <t>トウユ</t>
    </rPh>
    <rPh sb="8" eb="9">
      <t>ベツ</t>
    </rPh>
    <rPh sb="9" eb="10">
      <t>ラン</t>
    </rPh>
    <rPh sb="13" eb="15">
      <t>シヨウ</t>
    </rPh>
    <rPh sb="18" eb="19">
      <t>ラン</t>
    </rPh>
    <rPh sb="23" eb="25">
      <t>キニュウ</t>
    </rPh>
    <phoneticPr fontId="2"/>
  </si>
  <si>
    <r>
      <t>kg/</t>
    </r>
    <r>
      <rPr>
        <sz val="11"/>
        <rFont val="ＭＳ Ｐゴシック"/>
        <family val="3"/>
        <charset val="128"/>
      </rPr>
      <t>人・日</t>
    </r>
    <rPh sb="3" eb="4">
      <t>ヒト</t>
    </rPh>
    <rPh sb="5" eb="6">
      <t>ヒ</t>
    </rPh>
    <phoneticPr fontId="2"/>
  </si>
  <si>
    <t>2019年1月～2019年12月</t>
    <rPh sb="4" eb="5">
      <t>ネン</t>
    </rPh>
    <rPh sb="6" eb="7">
      <t>ツキ</t>
    </rPh>
    <rPh sb="12" eb="13">
      <t>ネン</t>
    </rPh>
    <rPh sb="15" eb="16">
      <t>ツキ</t>
    </rPh>
    <phoneticPr fontId="2"/>
  </si>
  <si>
    <t>2月</t>
    <phoneticPr fontId="2"/>
  </si>
  <si>
    <t>4月</t>
  </si>
  <si>
    <t>12月</t>
    <phoneticPr fontId="2"/>
  </si>
  <si>
    <t>※下記の着色蘭に記載してください。自動計算しますので、他の欄には記入しないでください。（セルにロックを掛けています）</t>
    <rPh sb="1" eb="3">
      <t>カキ</t>
    </rPh>
    <rPh sb="4" eb="6">
      <t>チャクショク</t>
    </rPh>
    <rPh sb="6" eb="7">
      <t>ラン</t>
    </rPh>
    <rPh sb="8" eb="10">
      <t>キサイ</t>
    </rPh>
    <rPh sb="17" eb="19">
      <t>ジドウ</t>
    </rPh>
    <rPh sb="19" eb="21">
      <t>ケイサン</t>
    </rPh>
    <rPh sb="27" eb="28">
      <t>ホカ</t>
    </rPh>
    <rPh sb="29" eb="30">
      <t>ラン</t>
    </rPh>
    <rPh sb="32" eb="34">
      <t>キニュウ</t>
    </rPh>
    <rPh sb="51" eb="52">
      <t>カ</t>
    </rPh>
    <phoneticPr fontId="2"/>
  </si>
  <si>
    <t>※エクセルデータで佐々山のメールアドレスに送ってください。</t>
    <rPh sb="9" eb="12">
      <t>ササヤマ</t>
    </rPh>
    <rPh sb="21" eb="22">
      <t>オク</t>
    </rPh>
    <phoneticPr fontId="2"/>
  </si>
  <si>
    <t>※注：この表のデータを利用する場合は協会管理番号で表示し、施設名、氏名、住所、電話番号等施設を特定できる項目は公表しません</t>
    <rPh sb="33" eb="35">
      <t>シメイ</t>
    </rPh>
    <rPh sb="36" eb="38">
      <t>ジュウショ</t>
    </rPh>
    <rPh sb="39" eb="43">
      <t>デンワバンゴウ</t>
    </rPh>
    <rPh sb="43" eb="44">
      <t>トウ</t>
    </rPh>
    <rPh sb="44" eb="46">
      <t>シセツ</t>
    </rPh>
    <rPh sb="47" eb="49">
      <t>トクテイ</t>
    </rPh>
    <rPh sb="52" eb="54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</si>
</sst>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 "/>
    <numFmt numFmtId="179" formatCode="#,##0.0;[Red]\-#,##0.0"/>
    <numFmt numFmtId="180" formatCode="#,##0.0_ ;[Red]\-#,##0.0\ "/>
    <numFmt numFmtId="181" formatCode="0.00_ "/>
    <numFmt numFmtId="182" formatCode="0.0_ "/>
    <numFmt numFmtId="183" formatCode="#,##0;&quot;▲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3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 applyProtection="1">
      <alignment horizontal="center" vertical="center"/>
      <protection locked="0"/>
    </xf>
    <xf numFmtId="0" fontId="9" fillId="2" borderId="68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38" fontId="6" fillId="4" borderId="19" xfId="2" applyFont="1" applyFill="1" applyBorder="1" applyAlignment="1" applyProtection="1">
      <alignment vertical="center"/>
      <protection locked="0"/>
    </xf>
    <xf numFmtId="38" fontId="6" fillId="4" borderId="20" xfId="2" applyFont="1" applyFill="1" applyBorder="1" applyAlignment="1" applyProtection="1">
      <alignment vertical="center"/>
      <protection locked="0"/>
    </xf>
    <xf numFmtId="38" fontId="6" fillId="2" borderId="7" xfId="2" applyFont="1" applyFill="1" applyBorder="1" applyAlignment="1" applyProtection="1">
      <alignment vertical="center"/>
      <protection locked="0"/>
    </xf>
    <xf numFmtId="38" fontId="6" fillId="4" borderId="39" xfId="2" applyFont="1" applyFill="1" applyBorder="1" applyAlignment="1" applyProtection="1">
      <alignment vertical="center"/>
      <protection locked="0"/>
    </xf>
    <xf numFmtId="38" fontId="6" fillId="4" borderId="34" xfId="2" applyFont="1" applyFill="1" applyBorder="1" applyAlignment="1" applyProtection="1">
      <alignment vertical="center"/>
      <protection locked="0"/>
    </xf>
    <xf numFmtId="38" fontId="6" fillId="2" borderId="48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77" xfId="0" applyFont="1" applyFill="1" applyBorder="1" applyAlignment="1" applyProtection="1">
      <alignment horizontal="center" vertical="center"/>
      <protection locked="0"/>
    </xf>
    <xf numFmtId="183" fontId="6" fillId="4" borderId="19" xfId="2" applyNumberFormat="1" applyFont="1" applyFill="1" applyBorder="1" applyAlignment="1" applyProtection="1">
      <alignment vertical="center"/>
      <protection locked="0"/>
    </xf>
    <xf numFmtId="183" fontId="6" fillId="4" borderId="20" xfId="2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80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38" fontId="6" fillId="0" borderId="12" xfId="0" applyNumberFormat="1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38" fontId="6" fillId="2" borderId="10" xfId="2" applyFont="1" applyFill="1" applyBorder="1" applyAlignment="1" applyProtection="1">
      <alignment vertical="center"/>
      <protection locked="0"/>
    </xf>
    <xf numFmtId="38" fontId="6" fillId="2" borderId="11" xfId="2" applyFont="1" applyFill="1" applyBorder="1" applyAlignment="1" applyProtection="1">
      <alignment vertical="center"/>
      <protection locked="0"/>
    </xf>
    <xf numFmtId="38" fontId="6" fillId="2" borderId="8" xfId="2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183" fontId="6" fillId="4" borderId="5" xfId="2" applyNumberFormat="1" applyFont="1" applyFill="1" applyBorder="1" applyAlignment="1" applyProtection="1">
      <alignment vertical="center"/>
      <protection locked="0"/>
    </xf>
    <xf numFmtId="183" fontId="6" fillId="4" borderId="6" xfId="2" applyNumberFormat="1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0" fillId="2" borderId="88" xfId="0" applyFill="1" applyBorder="1" applyAlignment="1" applyProtection="1">
      <alignment horizontal="center" vertical="center"/>
      <protection locked="0"/>
    </xf>
    <xf numFmtId="183" fontId="6" fillId="4" borderId="39" xfId="2" applyNumberFormat="1" applyFont="1" applyFill="1" applyBorder="1" applyAlignment="1" applyProtection="1">
      <alignment vertical="center"/>
      <protection locked="0"/>
    </xf>
    <xf numFmtId="183" fontId="6" fillId="4" borderId="34" xfId="2" applyNumberFormat="1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181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64" xfId="0" applyNumberFormat="1" applyFont="1" applyBorder="1" applyAlignment="1" applyProtection="1">
      <alignment horizontal="center" vertical="center" wrapText="1"/>
      <protection locked="0"/>
    </xf>
    <xf numFmtId="177" fontId="4" fillId="0" borderId="68" xfId="0" applyNumberFormat="1" applyFont="1" applyBorder="1" applyAlignment="1" applyProtection="1">
      <alignment horizontal="center" vertical="center"/>
      <protection locked="0"/>
    </xf>
    <xf numFmtId="177" fontId="4" fillId="0" borderId="69" xfId="0" applyNumberFormat="1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182" fontId="8" fillId="0" borderId="7" xfId="0" applyNumberFormat="1" applyFont="1" applyBorder="1" applyAlignment="1">
      <alignment horizontal="center" vertical="center"/>
    </xf>
    <xf numFmtId="182" fontId="8" fillId="0" borderId="71" xfId="0" applyNumberFormat="1" applyFont="1" applyBorder="1" applyAlignment="1">
      <alignment horizontal="center" vertical="center"/>
    </xf>
    <xf numFmtId="180" fontId="8" fillId="0" borderId="48" xfId="2" applyNumberFormat="1" applyFont="1" applyBorder="1" applyAlignment="1" applyProtection="1">
      <alignment horizontal="center" vertical="center"/>
    </xf>
    <xf numFmtId="182" fontId="8" fillId="0" borderId="72" xfId="0" applyNumberFormat="1" applyFont="1" applyBorder="1" applyAlignment="1">
      <alignment horizontal="center" vertical="center"/>
    </xf>
    <xf numFmtId="180" fontId="8" fillId="0" borderId="12" xfId="2" applyNumberFormat="1" applyFont="1" applyBorder="1" applyAlignment="1" applyProtection="1">
      <alignment horizontal="center" vertical="center"/>
    </xf>
    <xf numFmtId="182" fontId="8" fillId="0" borderId="73" xfId="0" applyNumberFormat="1" applyFont="1" applyBorder="1" applyAlignment="1">
      <alignment horizontal="center" vertical="center"/>
    </xf>
    <xf numFmtId="38" fontId="6" fillId="0" borderId="74" xfId="2" applyFont="1" applyBorder="1" applyAlignment="1" applyProtection="1">
      <alignment vertical="center"/>
    </xf>
    <xf numFmtId="38" fontId="6" fillId="0" borderId="67" xfId="2" applyFont="1" applyBorder="1" applyAlignment="1" applyProtection="1">
      <alignment vertical="center"/>
    </xf>
    <xf numFmtId="0" fontId="4" fillId="0" borderId="68" xfId="0" applyFont="1" applyBorder="1" applyAlignment="1">
      <alignment horizontal="center" vertical="center"/>
    </xf>
    <xf numFmtId="182" fontId="4" fillId="0" borderId="75" xfId="0" applyNumberFormat="1" applyFont="1" applyBorder="1" applyAlignment="1">
      <alignment horizontal="center" vertical="center"/>
    </xf>
    <xf numFmtId="0" fontId="8" fillId="0" borderId="86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10" fillId="2" borderId="76" xfId="0" applyFont="1" applyFill="1" applyBorder="1" applyAlignment="1" applyProtection="1">
      <alignment vertical="center" wrapText="1"/>
      <protection locked="0"/>
    </xf>
    <xf numFmtId="0" fontId="10" fillId="2" borderId="77" xfId="0" applyFont="1" applyFill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38" fontId="6" fillId="4" borderId="13" xfId="2" applyFont="1" applyFill="1" applyBorder="1" applyAlignment="1" applyProtection="1">
      <alignment vertical="center"/>
      <protection locked="0"/>
    </xf>
    <xf numFmtId="38" fontId="6" fillId="4" borderId="14" xfId="2" applyFont="1" applyFill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vertical="center"/>
    </xf>
    <xf numFmtId="2" fontId="6" fillId="2" borderId="8" xfId="0" applyNumberFormat="1" applyFont="1" applyFill="1" applyBorder="1" applyAlignment="1">
      <alignment vertical="center"/>
    </xf>
    <xf numFmtId="2" fontId="6" fillId="2" borderId="47" xfId="0" applyNumberFormat="1" applyFont="1" applyFill="1" applyBorder="1" applyAlignment="1">
      <alignment vertical="center"/>
    </xf>
    <xf numFmtId="2" fontId="6" fillId="2" borderId="45" xfId="0" applyNumberFormat="1" applyFont="1" applyFill="1" applyBorder="1" applyAlignment="1">
      <alignment vertical="center"/>
    </xf>
    <xf numFmtId="2" fontId="6" fillId="2" borderId="16" xfId="0" applyNumberFormat="1" applyFont="1" applyFill="1" applyBorder="1" applyAlignment="1">
      <alignment vertical="center"/>
    </xf>
    <xf numFmtId="2" fontId="6" fillId="2" borderId="13" xfId="0" applyNumberFormat="1" applyFont="1" applyFill="1" applyBorder="1" applyAlignment="1">
      <alignment vertical="center"/>
    </xf>
    <xf numFmtId="2" fontId="6" fillId="2" borderId="14" xfId="0" applyNumberFormat="1" applyFont="1" applyFill="1" applyBorder="1" applyAlignment="1">
      <alignment vertical="center"/>
    </xf>
    <xf numFmtId="2" fontId="6" fillId="2" borderId="32" xfId="0" applyNumberFormat="1" applyFont="1" applyFill="1" applyBorder="1" applyAlignment="1">
      <alignment vertical="center"/>
    </xf>
    <xf numFmtId="2" fontId="6" fillId="2" borderId="40" xfId="0" applyNumberFormat="1" applyFont="1" applyFill="1" applyBorder="1" applyAlignment="1">
      <alignment vertical="center"/>
    </xf>
    <xf numFmtId="2" fontId="6" fillId="2" borderId="12" xfId="0" applyNumberFormat="1" applyFont="1" applyFill="1" applyBorder="1" applyAlignment="1">
      <alignment vertical="center"/>
    </xf>
    <xf numFmtId="2" fontId="6" fillId="2" borderId="37" xfId="0" applyNumberFormat="1" applyFont="1" applyFill="1" applyBorder="1" applyAlignment="1">
      <alignment vertical="center"/>
    </xf>
    <xf numFmtId="2" fontId="6" fillId="2" borderId="38" xfId="0" applyNumberFormat="1" applyFont="1" applyFill="1" applyBorder="1" applyAlignment="1">
      <alignment vertical="center"/>
    </xf>
    <xf numFmtId="2" fontId="6" fillId="2" borderId="35" xfId="0" applyNumberFormat="1" applyFont="1" applyFill="1" applyBorder="1" applyAlignment="1">
      <alignment vertical="center"/>
    </xf>
    <xf numFmtId="38" fontId="6" fillId="2" borderId="10" xfId="2" applyFont="1" applyFill="1" applyBorder="1" applyAlignment="1" applyProtection="1">
      <alignment vertical="center"/>
    </xf>
    <xf numFmtId="38" fontId="6" fillId="2" borderId="11" xfId="2" applyFont="1" applyFill="1" applyBorder="1" applyAlignment="1" applyProtection="1">
      <alignment vertical="center"/>
    </xf>
    <xf numFmtId="38" fontId="6" fillId="2" borderId="8" xfId="2" applyFont="1" applyFill="1" applyBorder="1" applyAlignment="1" applyProtection="1">
      <alignment vertical="center"/>
    </xf>
    <xf numFmtId="38" fontId="6" fillId="2" borderId="37" xfId="2" applyFont="1" applyFill="1" applyBorder="1" applyAlignment="1" applyProtection="1">
      <alignment vertical="center"/>
    </xf>
    <xf numFmtId="38" fontId="6" fillId="2" borderId="38" xfId="2" applyFont="1" applyFill="1" applyBorder="1" applyAlignment="1" applyProtection="1">
      <alignment vertical="center"/>
    </xf>
    <xf numFmtId="38" fontId="6" fillId="2" borderId="35" xfId="2" applyFont="1" applyFill="1" applyBorder="1" applyAlignment="1" applyProtection="1">
      <alignment vertical="center"/>
    </xf>
    <xf numFmtId="38" fontId="6" fillId="2" borderId="13" xfId="2" applyFont="1" applyFill="1" applyBorder="1" applyAlignment="1" applyProtection="1">
      <alignment vertical="center"/>
    </xf>
    <xf numFmtId="38" fontId="6" fillId="2" borderId="14" xfId="2" applyFont="1" applyFill="1" applyBorder="1" applyAlignment="1" applyProtection="1">
      <alignment vertical="center"/>
    </xf>
    <xf numFmtId="38" fontId="6" fillId="2" borderId="89" xfId="0" applyNumberFormat="1" applyFont="1" applyFill="1" applyBorder="1" applyAlignment="1">
      <alignment vertical="center"/>
    </xf>
    <xf numFmtId="38" fontId="6" fillId="2" borderId="31" xfId="0" applyNumberFormat="1" applyFont="1" applyFill="1" applyBorder="1" applyAlignment="1">
      <alignment vertical="center"/>
    </xf>
    <xf numFmtId="38" fontId="6" fillId="2" borderId="1" xfId="2" applyFont="1" applyFill="1" applyBorder="1" applyAlignment="1" applyProtection="1">
      <alignment vertical="center"/>
    </xf>
    <xf numFmtId="179" fontId="6" fillId="2" borderId="74" xfId="2" applyNumberFormat="1" applyFont="1" applyFill="1" applyBorder="1" applyAlignment="1" applyProtection="1">
      <alignment vertical="center"/>
    </xf>
    <xf numFmtId="179" fontId="6" fillId="2" borderId="67" xfId="2" applyNumberFormat="1" applyFont="1" applyFill="1" applyBorder="1" applyAlignment="1" applyProtection="1">
      <alignment vertical="center"/>
    </xf>
    <xf numFmtId="179" fontId="6" fillId="0" borderId="68" xfId="2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38" fontId="6" fillId="0" borderId="93" xfId="2" applyFont="1" applyBorder="1" applyAlignment="1" applyProtection="1">
      <alignment vertical="center"/>
    </xf>
    <xf numFmtId="38" fontId="6" fillId="0" borderId="92" xfId="2" applyFont="1" applyBorder="1" applyAlignment="1" applyProtection="1">
      <alignment vertical="center"/>
    </xf>
    <xf numFmtId="38" fontId="6" fillId="2" borderId="12" xfId="2" applyFont="1" applyFill="1" applyBorder="1" applyAlignment="1" applyProtection="1">
      <alignment vertical="center"/>
      <protection locked="0"/>
    </xf>
    <xf numFmtId="176" fontId="6" fillId="2" borderId="10" xfId="0" applyNumberFormat="1" applyFont="1" applyFill="1" applyBorder="1" applyAlignment="1">
      <alignment vertical="center"/>
    </xf>
    <xf numFmtId="176" fontId="6" fillId="2" borderId="11" xfId="0" applyNumberFormat="1" applyFont="1" applyFill="1" applyBorder="1" applyAlignment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 applyProtection="1">
      <alignment horizontal="left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81" xfId="0" applyFont="1" applyFill="1" applyBorder="1" applyAlignment="1" applyProtection="1">
      <alignment horizontal="center" vertical="center" wrapText="1"/>
      <protection locked="0"/>
    </xf>
    <xf numFmtId="0" fontId="8" fillId="2" borderId="86" xfId="0" applyFont="1" applyFill="1" applyBorder="1" applyAlignment="1" applyProtection="1">
      <alignment horizontal="center" vertical="center" wrapText="1"/>
      <protection locked="0"/>
    </xf>
    <xf numFmtId="0" fontId="8" fillId="2" borderId="68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38" fontId="8" fillId="4" borderId="53" xfId="2" applyFont="1" applyFill="1" applyBorder="1" applyAlignment="1" applyProtection="1">
      <alignment horizontal="center" vertical="center"/>
      <protection locked="0"/>
    </xf>
    <xf numFmtId="38" fontId="8" fillId="4" borderId="46" xfId="2" applyFont="1" applyFill="1" applyBorder="1" applyAlignment="1" applyProtection="1">
      <alignment horizontal="center" vertical="center"/>
      <protection locked="0"/>
    </xf>
    <xf numFmtId="38" fontId="8" fillId="4" borderId="52" xfId="2" applyFont="1" applyFill="1" applyBorder="1" applyAlignment="1" applyProtection="1">
      <alignment horizontal="center" vertical="center"/>
      <protection locked="0"/>
    </xf>
    <xf numFmtId="38" fontId="8" fillId="4" borderId="55" xfId="2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90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8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38" fontId="8" fillId="4" borderId="49" xfId="2" applyFont="1" applyFill="1" applyBorder="1" applyAlignment="1" applyProtection="1">
      <alignment horizontal="center" vertical="center"/>
      <protection locked="0"/>
    </xf>
    <xf numFmtId="38" fontId="8" fillId="4" borderId="54" xfId="2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0" fontId="8" fillId="4" borderId="54" xfId="0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center" vertical="center"/>
      <protection locked="0"/>
    </xf>
    <xf numFmtId="0" fontId="8" fillId="4" borderId="91" xfId="0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0" fontId="4" fillId="0" borderId="8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0" borderId="86" xfId="1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2" borderId="87" xfId="0" applyFont="1" applyFill="1" applyBorder="1" applyAlignment="1" applyProtection="1">
      <alignment horizontal="left" vertical="center" wrapText="1"/>
      <protection locked="0"/>
    </xf>
    <xf numFmtId="177" fontId="4" fillId="0" borderId="16" xfId="0" applyNumberFormat="1" applyFont="1" applyBorder="1" applyAlignment="1" applyProtection="1">
      <alignment horizontal="center" vertical="center" wrapText="1"/>
      <protection locked="0"/>
    </xf>
    <xf numFmtId="177" fontId="4" fillId="0" borderId="62" xfId="0" applyNumberFormat="1" applyFont="1" applyBorder="1" applyAlignment="1" applyProtection="1">
      <alignment horizontal="center" vertical="center" wrapText="1"/>
      <protection locked="0"/>
    </xf>
    <xf numFmtId="177" fontId="4" fillId="0" borderId="63" xfId="0" applyNumberFormat="1" applyFont="1" applyBorder="1" applyAlignment="1" applyProtection="1">
      <alignment horizontal="center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506sasaya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DA9C-CA2A-47A6-B5A6-0E21A234D021}">
  <dimension ref="A1:W40"/>
  <sheetViews>
    <sheetView tabSelected="1" zoomScale="70" zoomScaleNormal="70" zoomScaleSheetLayoutView="70" workbookViewId="0">
      <selection activeCell="F26" sqref="F26"/>
    </sheetView>
  </sheetViews>
  <sheetFormatPr defaultColWidth="9" defaultRowHeight="24" customHeight="1" x14ac:dyDescent="0.2"/>
  <cols>
    <col min="1" max="1" width="9.33203125" style="5" customWidth="1"/>
    <col min="2" max="2" width="10.88671875" style="5" customWidth="1"/>
    <col min="3" max="3" width="9" style="5" customWidth="1"/>
    <col min="4" max="4" width="15.21875" style="5" customWidth="1"/>
    <col min="5" max="5" width="10.109375" style="15" customWidth="1"/>
    <col min="6" max="19" width="10.109375" style="5" customWidth="1"/>
    <col min="20" max="20" width="11.21875" style="5" customWidth="1"/>
    <col min="21" max="21" width="9" style="5"/>
    <col min="22" max="22" width="14.44140625" style="5" customWidth="1"/>
    <col min="23" max="23" width="19.77734375" style="5" customWidth="1"/>
    <col min="24" max="16384" width="9" style="5"/>
  </cols>
  <sheetData>
    <row r="1" spans="1:23" ht="39.6" customHeight="1" x14ac:dyDescent="0.2">
      <c r="A1" s="1"/>
      <c r="B1" s="2" t="s">
        <v>77</v>
      </c>
      <c r="C1" s="1" t="s">
        <v>62</v>
      </c>
      <c r="D1" s="3"/>
      <c r="E1" s="3"/>
      <c r="F1" s="4" t="s">
        <v>80</v>
      </c>
      <c r="M1" s="174" t="s">
        <v>94</v>
      </c>
      <c r="N1" s="174"/>
      <c r="O1" s="174"/>
      <c r="P1" s="174"/>
      <c r="Q1" s="174"/>
      <c r="R1" s="174"/>
      <c r="S1" s="174"/>
      <c r="T1" s="174"/>
      <c r="U1" s="175" t="s">
        <v>74</v>
      </c>
      <c r="V1" s="175"/>
      <c r="W1" s="175"/>
    </row>
    <row r="2" spans="1:23" ht="24.6" customHeight="1" thickBot="1" x14ac:dyDescent="0.25">
      <c r="A2" s="1"/>
      <c r="B2" s="2"/>
      <c r="C2" s="1"/>
      <c r="D2" s="3"/>
      <c r="E2" s="3"/>
      <c r="F2" s="6" t="s">
        <v>96</v>
      </c>
      <c r="M2" s="167"/>
      <c r="N2" s="167"/>
      <c r="O2" s="167"/>
      <c r="P2" s="167"/>
      <c r="Q2" s="167"/>
      <c r="R2" s="167"/>
      <c r="S2" s="167"/>
      <c r="T2" s="167"/>
      <c r="U2" s="166"/>
      <c r="V2" s="166"/>
    </row>
    <row r="3" spans="1:23" ht="29.4" customHeight="1" x14ac:dyDescent="0.2">
      <c r="A3" s="168" t="s">
        <v>30</v>
      </c>
      <c r="B3" s="176"/>
      <c r="C3" s="177"/>
      <c r="D3" s="178"/>
      <c r="E3" s="7"/>
      <c r="F3" s="179"/>
      <c r="G3" s="180"/>
      <c r="H3" s="181" t="s">
        <v>65</v>
      </c>
      <c r="I3" s="182"/>
      <c r="J3" s="181" t="s">
        <v>63</v>
      </c>
      <c r="K3" s="182"/>
      <c r="L3" s="181" t="s">
        <v>64</v>
      </c>
      <c r="M3" s="182"/>
      <c r="N3" s="183" t="s">
        <v>78</v>
      </c>
      <c r="O3" s="184"/>
      <c r="P3" s="187"/>
      <c r="Q3" s="188"/>
      <c r="R3" s="8" t="s">
        <v>47</v>
      </c>
      <c r="S3" s="189"/>
      <c r="T3" s="190"/>
      <c r="U3" s="206"/>
      <c r="V3" s="207"/>
      <c r="W3" s="207"/>
    </row>
    <row r="4" spans="1:23" ht="29.4" customHeight="1" thickBot="1" x14ac:dyDescent="0.25">
      <c r="A4" s="9" t="s">
        <v>26</v>
      </c>
      <c r="B4" s="208"/>
      <c r="C4" s="209"/>
      <c r="D4" s="210"/>
      <c r="E4" s="10" t="s">
        <v>28</v>
      </c>
      <c r="F4" s="211"/>
      <c r="G4" s="212"/>
      <c r="H4" s="211"/>
      <c r="I4" s="212"/>
      <c r="J4" s="213"/>
      <c r="K4" s="214"/>
      <c r="L4" s="213"/>
      <c r="M4" s="214"/>
      <c r="N4" s="185"/>
      <c r="O4" s="186"/>
      <c r="P4" s="11" t="s">
        <v>46</v>
      </c>
      <c r="Q4" s="215"/>
      <c r="R4" s="215"/>
      <c r="S4" s="215"/>
      <c r="T4" s="216"/>
      <c r="U4" s="206"/>
      <c r="V4" s="207"/>
      <c r="W4" s="207"/>
    </row>
    <row r="5" spans="1:23" ht="6" customHeight="1" thickBot="1" x14ac:dyDescent="0.25">
      <c r="E5" s="12"/>
      <c r="F5" s="13"/>
      <c r="M5" s="14"/>
      <c r="N5" s="14"/>
      <c r="R5" s="14"/>
      <c r="S5" s="14"/>
      <c r="T5" s="14"/>
      <c r="V5" s="15"/>
    </row>
    <row r="6" spans="1:23" ht="32.4" customHeight="1" x14ac:dyDescent="0.2">
      <c r="A6" s="217" t="s">
        <v>90</v>
      </c>
      <c r="B6" s="218"/>
      <c r="C6" s="218"/>
      <c r="D6" s="218"/>
      <c r="E6" s="120"/>
      <c r="F6" s="16" t="s">
        <v>48</v>
      </c>
      <c r="G6" s="17" t="s">
        <v>91</v>
      </c>
      <c r="H6" s="17" t="s">
        <v>0</v>
      </c>
      <c r="I6" s="17" t="s">
        <v>92</v>
      </c>
      <c r="J6" s="17" t="s">
        <v>1</v>
      </c>
      <c r="K6" s="17" t="s">
        <v>2</v>
      </c>
      <c r="L6" s="17" t="s">
        <v>3</v>
      </c>
      <c r="M6" s="17" t="s">
        <v>4</v>
      </c>
      <c r="N6" s="17" t="s">
        <v>5</v>
      </c>
      <c r="O6" s="17" t="s">
        <v>6</v>
      </c>
      <c r="P6" s="17" t="s">
        <v>7</v>
      </c>
      <c r="Q6" s="18" t="s">
        <v>93</v>
      </c>
      <c r="R6" s="121" t="s">
        <v>8</v>
      </c>
      <c r="S6" s="122" t="s">
        <v>49</v>
      </c>
      <c r="T6" s="123" t="s">
        <v>50</v>
      </c>
    </row>
    <row r="7" spans="1:23" ht="24" customHeight="1" x14ac:dyDescent="0.2">
      <c r="A7" s="124"/>
      <c r="B7" s="125"/>
      <c r="C7" s="125"/>
      <c r="D7" s="126" t="s">
        <v>34</v>
      </c>
      <c r="E7" s="127" t="s">
        <v>9</v>
      </c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SUM(F7:Q7)</f>
        <v>0</v>
      </c>
      <c r="S7" s="110">
        <v>1</v>
      </c>
      <c r="T7" s="111">
        <f>R7*S7</f>
        <v>0</v>
      </c>
    </row>
    <row r="8" spans="1:23" ht="24" customHeight="1" x14ac:dyDescent="0.2">
      <c r="A8" s="219" t="s">
        <v>85</v>
      </c>
      <c r="B8" s="220"/>
      <c r="C8" s="220"/>
      <c r="D8" s="221"/>
      <c r="E8" s="128" t="s">
        <v>23</v>
      </c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>
        <f t="shared" ref="R8:R9" si="0">SUM(F8:Q8)</f>
        <v>0</v>
      </c>
      <c r="S8" s="112">
        <v>0.3</v>
      </c>
      <c r="T8" s="113">
        <f t="shared" ref="T8:T9" si="1">R8*S8</f>
        <v>0</v>
      </c>
      <c r="U8" s="206" t="s">
        <v>86</v>
      </c>
      <c r="V8" s="207"/>
      <c r="W8" s="207"/>
    </row>
    <row r="9" spans="1:23" ht="24" customHeight="1" x14ac:dyDescent="0.2">
      <c r="A9" s="129"/>
      <c r="B9" s="130"/>
      <c r="C9" s="130"/>
      <c r="D9" s="131" t="s">
        <v>61</v>
      </c>
      <c r="E9" s="132" t="s">
        <v>9</v>
      </c>
      <c r="F9" s="133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71">
        <f t="shared" si="0"/>
        <v>0</v>
      </c>
      <c r="S9" s="114">
        <v>0.1</v>
      </c>
      <c r="T9" s="115">
        <f t="shared" si="1"/>
        <v>0</v>
      </c>
      <c r="U9" s="206"/>
      <c r="V9" s="207"/>
      <c r="W9" s="207"/>
    </row>
    <row r="10" spans="1:23" ht="24" customHeight="1" thickBot="1" x14ac:dyDescent="0.25">
      <c r="A10" s="135"/>
      <c r="B10" s="136"/>
      <c r="C10" s="222" t="s">
        <v>87</v>
      </c>
      <c r="D10" s="223"/>
      <c r="E10" s="137" t="s">
        <v>23</v>
      </c>
      <c r="F10" s="116">
        <f>F7+F8*$S$8+F9*$S$9</f>
        <v>0</v>
      </c>
      <c r="G10" s="117">
        <f t="shared" ref="G10:R10" si="2">G7+G8*$S$8+G9*$S$9</f>
        <v>0</v>
      </c>
      <c r="H10" s="117">
        <f t="shared" si="2"/>
        <v>0</v>
      </c>
      <c r="I10" s="117">
        <f t="shared" si="2"/>
        <v>0</v>
      </c>
      <c r="J10" s="117">
        <f t="shared" si="2"/>
        <v>0</v>
      </c>
      <c r="K10" s="117">
        <f t="shared" si="2"/>
        <v>0</v>
      </c>
      <c r="L10" s="117">
        <f t="shared" si="2"/>
        <v>0</v>
      </c>
      <c r="M10" s="117">
        <f t="shared" si="2"/>
        <v>0</v>
      </c>
      <c r="N10" s="117">
        <f t="shared" si="2"/>
        <v>0</v>
      </c>
      <c r="O10" s="117">
        <f t="shared" si="2"/>
        <v>0</v>
      </c>
      <c r="P10" s="117">
        <f t="shared" si="2"/>
        <v>0</v>
      </c>
      <c r="Q10" s="169">
        <f t="shared" si="2"/>
        <v>0</v>
      </c>
      <c r="R10" s="170">
        <f t="shared" si="2"/>
        <v>0</v>
      </c>
      <c r="S10" s="118"/>
      <c r="T10" s="119">
        <f>SUM(T7:T9)</f>
        <v>0</v>
      </c>
      <c r="U10" s="206"/>
      <c r="V10" s="207"/>
      <c r="W10" s="207"/>
    </row>
    <row r="11" spans="1:23" ht="6" customHeight="1" thickBot="1" x14ac:dyDescent="0.25">
      <c r="A11" s="25"/>
      <c r="B11" s="25"/>
      <c r="C11" s="25"/>
      <c r="D11" s="15"/>
      <c r="F11" s="26"/>
      <c r="G11" s="27"/>
      <c r="H11" s="27"/>
      <c r="I11" s="27"/>
      <c r="J11" s="27"/>
      <c r="K11" s="27"/>
      <c r="L11" s="28"/>
      <c r="M11" s="28"/>
      <c r="N11" s="28"/>
      <c r="O11" s="28"/>
      <c r="P11" s="28"/>
      <c r="Q11" s="28"/>
      <c r="R11" s="26"/>
      <c r="S11" s="26"/>
      <c r="T11" s="29"/>
    </row>
    <row r="12" spans="1:23" ht="24" customHeight="1" x14ac:dyDescent="0.2">
      <c r="A12" s="224" t="s">
        <v>24</v>
      </c>
      <c r="B12" s="225"/>
      <c r="C12" s="226"/>
      <c r="D12" s="30" t="s">
        <v>25</v>
      </c>
      <c r="E12" s="31" t="s">
        <v>18</v>
      </c>
      <c r="F12" s="16" t="s">
        <v>48</v>
      </c>
      <c r="G12" s="17" t="s">
        <v>91</v>
      </c>
      <c r="H12" s="17" t="s">
        <v>0</v>
      </c>
      <c r="I12" s="17" t="s">
        <v>92</v>
      </c>
      <c r="J12" s="17" t="s">
        <v>1</v>
      </c>
      <c r="K12" s="17" t="s">
        <v>2</v>
      </c>
      <c r="L12" s="17" t="s">
        <v>3</v>
      </c>
      <c r="M12" s="17" t="s">
        <v>4</v>
      </c>
      <c r="N12" s="17" t="s">
        <v>5</v>
      </c>
      <c r="O12" s="17" t="s">
        <v>6</v>
      </c>
      <c r="P12" s="17" t="s">
        <v>7</v>
      </c>
      <c r="Q12" s="18" t="s">
        <v>93</v>
      </c>
      <c r="R12" s="32" t="s">
        <v>8</v>
      </c>
      <c r="S12" s="32" t="s">
        <v>18</v>
      </c>
      <c r="T12" s="33"/>
    </row>
    <row r="13" spans="1:23" ht="24" customHeight="1" x14ac:dyDescent="0.2">
      <c r="A13" s="191" t="s">
        <v>58</v>
      </c>
      <c r="B13" s="194" t="s">
        <v>10</v>
      </c>
      <c r="C13" s="195"/>
      <c r="D13" s="34" t="s">
        <v>59</v>
      </c>
      <c r="E13" s="35" t="s">
        <v>45</v>
      </c>
      <c r="F13" s="36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21">
        <f>SUM(F13:Q13)</f>
        <v>0</v>
      </c>
      <c r="S13" s="38" t="s">
        <v>11</v>
      </c>
      <c r="T13" s="39"/>
    </row>
    <row r="14" spans="1:23" ht="24" customHeight="1" x14ac:dyDescent="0.2">
      <c r="A14" s="192"/>
      <c r="B14" s="196"/>
      <c r="C14" s="197"/>
      <c r="D14" s="40" t="s">
        <v>38</v>
      </c>
      <c r="E14" s="41" t="s">
        <v>36</v>
      </c>
      <c r="F14" s="138" t="e">
        <f>F13/F$10</f>
        <v>#DIV/0!</v>
      </c>
      <c r="G14" s="139" t="e">
        <f t="shared" ref="G14:Q14" si="3">G13/G$10</f>
        <v>#DIV/0!</v>
      </c>
      <c r="H14" s="139" t="e">
        <f t="shared" si="3"/>
        <v>#DIV/0!</v>
      </c>
      <c r="I14" s="139" t="e">
        <f t="shared" si="3"/>
        <v>#DIV/0!</v>
      </c>
      <c r="J14" s="139" t="e">
        <f t="shared" si="3"/>
        <v>#DIV/0!</v>
      </c>
      <c r="K14" s="139" t="e">
        <f t="shared" si="3"/>
        <v>#DIV/0!</v>
      </c>
      <c r="L14" s="139" t="e">
        <f t="shared" si="3"/>
        <v>#DIV/0!</v>
      </c>
      <c r="M14" s="139" t="e">
        <f t="shared" si="3"/>
        <v>#DIV/0!</v>
      </c>
      <c r="N14" s="139" t="e">
        <f t="shared" si="3"/>
        <v>#DIV/0!</v>
      </c>
      <c r="O14" s="139" t="e">
        <f t="shared" si="3"/>
        <v>#DIV/0!</v>
      </c>
      <c r="P14" s="139" t="e">
        <f t="shared" si="3"/>
        <v>#DIV/0!</v>
      </c>
      <c r="Q14" s="139" t="e">
        <f t="shared" si="3"/>
        <v>#DIV/0!</v>
      </c>
      <c r="R14" s="140" t="e">
        <f>R13/R$10</f>
        <v>#DIV/0!</v>
      </c>
      <c r="S14" s="42" t="s">
        <v>81</v>
      </c>
      <c r="T14" s="43"/>
    </row>
    <row r="15" spans="1:23" ht="24" hidden="1" customHeight="1" x14ac:dyDescent="0.2">
      <c r="A15" s="192"/>
      <c r="B15" s="198"/>
      <c r="C15" s="199"/>
      <c r="D15" s="44" t="s">
        <v>31</v>
      </c>
      <c r="E15" s="45" t="s">
        <v>11</v>
      </c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 t="e">
        <f>#REF!+#REF!</f>
        <v>#REF!</v>
      </c>
      <c r="S15" s="49" t="s">
        <v>11</v>
      </c>
      <c r="T15" s="50"/>
    </row>
    <row r="16" spans="1:23" ht="24" customHeight="1" x14ac:dyDescent="0.2">
      <c r="A16" s="192"/>
      <c r="B16" s="200" t="s">
        <v>57</v>
      </c>
      <c r="C16" s="201"/>
      <c r="D16" s="34" t="s">
        <v>60</v>
      </c>
      <c r="E16" s="35" t="s">
        <v>45</v>
      </c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>
        <f>SUM(F16:Q16)</f>
        <v>0</v>
      </c>
      <c r="S16" s="38" t="s">
        <v>11</v>
      </c>
      <c r="T16" s="39"/>
      <c r="U16" s="204" t="s">
        <v>79</v>
      </c>
      <c r="V16" s="205"/>
      <c r="W16" s="205"/>
    </row>
    <row r="17" spans="1:23" ht="24" customHeight="1" x14ac:dyDescent="0.2">
      <c r="A17" s="193"/>
      <c r="B17" s="202"/>
      <c r="C17" s="203"/>
      <c r="D17" s="51" t="s">
        <v>38</v>
      </c>
      <c r="E17" s="52" t="s">
        <v>36</v>
      </c>
      <c r="F17" s="141" t="e">
        <f>F16/F$10</f>
        <v>#DIV/0!</v>
      </c>
      <c r="G17" s="142" t="e">
        <f t="shared" ref="G17:R17" si="4">G16/G$10</f>
        <v>#DIV/0!</v>
      </c>
      <c r="H17" s="142" t="e">
        <f t="shared" si="4"/>
        <v>#DIV/0!</v>
      </c>
      <c r="I17" s="142" t="e">
        <f t="shared" si="4"/>
        <v>#DIV/0!</v>
      </c>
      <c r="J17" s="142" t="e">
        <f t="shared" si="4"/>
        <v>#DIV/0!</v>
      </c>
      <c r="K17" s="142" t="e">
        <f t="shared" si="4"/>
        <v>#DIV/0!</v>
      </c>
      <c r="L17" s="142" t="e">
        <f t="shared" si="4"/>
        <v>#DIV/0!</v>
      </c>
      <c r="M17" s="142" t="e">
        <f t="shared" si="4"/>
        <v>#DIV/0!</v>
      </c>
      <c r="N17" s="142" t="e">
        <f t="shared" si="4"/>
        <v>#DIV/0!</v>
      </c>
      <c r="O17" s="142" t="e">
        <f t="shared" si="4"/>
        <v>#DIV/0!</v>
      </c>
      <c r="P17" s="142" t="e">
        <f t="shared" si="4"/>
        <v>#DIV/0!</v>
      </c>
      <c r="Q17" s="142" t="e">
        <f t="shared" si="4"/>
        <v>#DIV/0!</v>
      </c>
      <c r="R17" s="143" t="e">
        <f t="shared" si="4"/>
        <v>#DIV/0!</v>
      </c>
      <c r="S17" s="53" t="s">
        <v>82</v>
      </c>
      <c r="T17" s="54"/>
      <c r="U17" s="204"/>
      <c r="V17" s="205"/>
      <c r="W17" s="205"/>
    </row>
    <row r="18" spans="1:23" ht="24" customHeight="1" x14ac:dyDescent="0.2">
      <c r="A18" s="191" t="s">
        <v>12</v>
      </c>
      <c r="B18" s="55" t="s">
        <v>55</v>
      </c>
      <c r="C18" s="56"/>
      <c r="D18" s="57" t="s">
        <v>19</v>
      </c>
      <c r="E18" s="35" t="s">
        <v>11</v>
      </c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21">
        <f>SUM(F18:Q18)</f>
        <v>0</v>
      </c>
      <c r="S18" s="38" t="s">
        <v>11</v>
      </c>
      <c r="T18" s="39"/>
      <c r="U18" s="206" t="s">
        <v>83</v>
      </c>
      <c r="V18" s="207"/>
      <c r="W18" s="207"/>
    </row>
    <row r="19" spans="1:23" ht="24" customHeight="1" x14ac:dyDescent="0.2">
      <c r="A19" s="192"/>
      <c r="B19" s="58" t="s">
        <v>56</v>
      </c>
      <c r="C19" s="59"/>
      <c r="D19" s="60" t="s">
        <v>38</v>
      </c>
      <c r="E19" s="45" t="s">
        <v>36</v>
      </c>
      <c r="F19" s="144" t="e">
        <f>F18/F$10</f>
        <v>#DIV/0!</v>
      </c>
      <c r="G19" s="145" t="e">
        <f t="shared" ref="G19:R19" si="5">G18/G$10</f>
        <v>#DIV/0!</v>
      </c>
      <c r="H19" s="145" t="e">
        <f t="shared" si="5"/>
        <v>#DIV/0!</v>
      </c>
      <c r="I19" s="145" t="e">
        <f t="shared" si="5"/>
        <v>#DIV/0!</v>
      </c>
      <c r="J19" s="146" t="e">
        <f t="shared" si="5"/>
        <v>#DIV/0!</v>
      </c>
      <c r="K19" s="147" t="e">
        <f t="shared" si="5"/>
        <v>#DIV/0!</v>
      </c>
      <c r="L19" s="146" t="e">
        <f t="shared" si="5"/>
        <v>#DIV/0!</v>
      </c>
      <c r="M19" s="147" t="e">
        <f t="shared" si="5"/>
        <v>#DIV/0!</v>
      </c>
      <c r="N19" s="145" t="e">
        <f t="shared" si="5"/>
        <v>#DIV/0!</v>
      </c>
      <c r="O19" s="145" t="e">
        <f t="shared" si="5"/>
        <v>#DIV/0!</v>
      </c>
      <c r="P19" s="145" t="e">
        <f t="shared" si="5"/>
        <v>#DIV/0!</v>
      </c>
      <c r="Q19" s="145" t="e">
        <f t="shared" si="5"/>
        <v>#DIV/0!</v>
      </c>
      <c r="R19" s="148" t="e">
        <f t="shared" si="5"/>
        <v>#DIV/0!</v>
      </c>
      <c r="S19" s="53" t="s">
        <v>82</v>
      </c>
      <c r="T19" s="50"/>
      <c r="U19" s="206"/>
      <c r="V19" s="207"/>
      <c r="W19" s="207"/>
    </row>
    <row r="20" spans="1:23" ht="24" customHeight="1" x14ac:dyDescent="0.2">
      <c r="A20" s="191" t="s">
        <v>13</v>
      </c>
      <c r="B20" s="61" t="s">
        <v>52</v>
      </c>
      <c r="C20" s="62"/>
      <c r="D20" s="34" t="s">
        <v>20</v>
      </c>
      <c r="E20" s="35" t="s">
        <v>14</v>
      </c>
      <c r="F20" s="36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21">
        <f>SUM(F20:Q20)</f>
        <v>0</v>
      </c>
      <c r="S20" s="38" t="s">
        <v>14</v>
      </c>
      <c r="T20" s="39"/>
      <c r="U20" s="231" t="s">
        <v>76</v>
      </c>
      <c r="V20" s="232"/>
      <c r="W20" s="232"/>
    </row>
    <row r="21" spans="1:23" ht="24" customHeight="1" x14ac:dyDescent="0.2">
      <c r="A21" s="192"/>
      <c r="B21" s="63"/>
      <c r="C21" s="64" t="s">
        <v>53</v>
      </c>
      <c r="D21" s="65" t="s">
        <v>40</v>
      </c>
      <c r="E21" s="41" t="s">
        <v>14</v>
      </c>
      <c r="F21" s="6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8">
        <f>SUM(F21:Q21)</f>
        <v>0</v>
      </c>
      <c r="S21" s="42" t="s">
        <v>14</v>
      </c>
      <c r="T21" s="43"/>
      <c r="U21" s="206" t="s">
        <v>84</v>
      </c>
      <c r="V21" s="207"/>
      <c r="W21" s="207"/>
    </row>
    <row r="22" spans="1:23" ht="24" customHeight="1" x14ac:dyDescent="0.2">
      <c r="A22" s="192"/>
      <c r="B22" s="69"/>
      <c r="C22" s="70"/>
      <c r="D22" s="65" t="s">
        <v>21</v>
      </c>
      <c r="E22" s="41" t="s">
        <v>14</v>
      </c>
      <c r="F22" s="172">
        <f>SUM(F20:F21)</f>
        <v>0</v>
      </c>
      <c r="G22" s="173">
        <f>SUM(G20:G21)</f>
        <v>0</v>
      </c>
      <c r="H22" s="173">
        <f t="shared" ref="H22:Q22" si="6">SUM(H20:H21)</f>
        <v>0</v>
      </c>
      <c r="I22" s="173">
        <f t="shared" si="6"/>
        <v>0</v>
      </c>
      <c r="J22" s="173">
        <f t="shared" si="6"/>
        <v>0</v>
      </c>
      <c r="K22" s="173">
        <f t="shared" si="6"/>
        <v>0</v>
      </c>
      <c r="L22" s="173">
        <f t="shared" si="6"/>
        <v>0</v>
      </c>
      <c r="M22" s="173">
        <f t="shared" si="6"/>
        <v>0</v>
      </c>
      <c r="N22" s="173">
        <f t="shared" si="6"/>
        <v>0</v>
      </c>
      <c r="O22" s="173">
        <f t="shared" si="6"/>
        <v>0</v>
      </c>
      <c r="P22" s="173">
        <f t="shared" si="6"/>
        <v>0</v>
      </c>
      <c r="Q22" s="173">
        <f t="shared" si="6"/>
        <v>0</v>
      </c>
      <c r="R22" s="154">
        <f>SUM(R20:R21)</f>
        <v>0</v>
      </c>
      <c r="S22" s="42" t="s">
        <v>14</v>
      </c>
      <c r="T22" s="43"/>
    </row>
    <row r="23" spans="1:23" ht="24" customHeight="1" x14ac:dyDescent="0.2">
      <c r="A23" s="193"/>
      <c r="B23" s="71"/>
      <c r="C23" s="72"/>
      <c r="D23" s="60" t="s">
        <v>38</v>
      </c>
      <c r="E23" s="73" t="s">
        <v>37</v>
      </c>
      <c r="F23" s="144" t="e">
        <f>F22/F$10</f>
        <v>#DIV/0!</v>
      </c>
      <c r="G23" s="145" t="e">
        <f t="shared" ref="G23:R23" si="7">G22/G$10</f>
        <v>#DIV/0!</v>
      </c>
      <c r="H23" s="145" t="e">
        <f t="shared" si="7"/>
        <v>#DIV/0!</v>
      </c>
      <c r="I23" s="145" t="e">
        <f t="shared" si="7"/>
        <v>#DIV/0!</v>
      </c>
      <c r="J23" s="145" t="e">
        <f t="shared" si="7"/>
        <v>#DIV/0!</v>
      </c>
      <c r="K23" s="145" t="e">
        <f t="shared" si="7"/>
        <v>#DIV/0!</v>
      </c>
      <c r="L23" s="145" t="e">
        <f t="shared" si="7"/>
        <v>#DIV/0!</v>
      </c>
      <c r="M23" s="145" t="e">
        <f t="shared" si="7"/>
        <v>#DIV/0!</v>
      </c>
      <c r="N23" s="145" t="e">
        <f t="shared" si="7"/>
        <v>#DIV/0!</v>
      </c>
      <c r="O23" s="145" t="e">
        <f t="shared" si="7"/>
        <v>#DIV/0!</v>
      </c>
      <c r="P23" s="145" t="e">
        <f t="shared" si="7"/>
        <v>#DIV/0!</v>
      </c>
      <c r="Q23" s="145" t="e">
        <f t="shared" si="7"/>
        <v>#DIV/0!</v>
      </c>
      <c r="R23" s="148" t="e">
        <f t="shared" si="7"/>
        <v>#DIV/0!</v>
      </c>
      <c r="S23" s="49" t="s">
        <v>37</v>
      </c>
      <c r="T23" s="50"/>
    </row>
    <row r="24" spans="1:23" ht="24" customHeight="1" x14ac:dyDescent="0.2">
      <c r="A24" s="192" t="s">
        <v>15</v>
      </c>
      <c r="B24" s="233" t="s">
        <v>51</v>
      </c>
      <c r="C24" s="235"/>
      <c r="D24" s="57" t="s">
        <v>16</v>
      </c>
      <c r="E24" s="74" t="s">
        <v>35</v>
      </c>
      <c r="F24" s="75"/>
      <c r="G24" s="76"/>
      <c r="H24" s="76"/>
      <c r="I24" s="76"/>
      <c r="J24" s="37"/>
      <c r="K24" s="37"/>
      <c r="L24" s="37"/>
      <c r="M24" s="37"/>
      <c r="N24" s="37"/>
      <c r="O24" s="37"/>
      <c r="P24" s="37"/>
      <c r="Q24" s="37"/>
      <c r="R24" s="21">
        <f>SUM(F24:Q24)</f>
        <v>0</v>
      </c>
      <c r="S24" s="38" t="s">
        <v>35</v>
      </c>
      <c r="T24" s="39"/>
      <c r="U24" s="206" t="s">
        <v>88</v>
      </c>
      <c r="V24" s="207"/>
      <c r="W24" s="207"/>
    </row>
    <row r="25" spans="1:23" ht="24" customHeight="1" x14ac:dyDescent="0.2">
      <c r="A25" s="192"/>
      <c r="B25" s="234"/>
      <c r="C25" s="236"/>
      <c r="D25" s="40" t="s">
        <v>38</v>
      </c>
      <c r="E25" s="77" t="s">
        <v>41</v>
      </c>
      <c r="F25" s="138" t="e">
        <f>F24/F$10</f>
        <v>#DIV/0!</v>
      </c>
      <c r="G25" s="139" t="e">
        <f t="shared" ref="G25:R25" si="8">G24/G$10</f>
        <v>#DIV/0!</v>
      </c>
      <c r="H25" s="139" t="e">
        <f t="shared" si="8"/>
        <v>#DIV/0!</v>
      </c>
      <c r="I25" s="139" t="e">
        <f t="shared" si="8"/>
        <v>#DIV/0!</v>
      </c>
      <c r="J25" s="139" t="e">
        <f t="shared" si="8"/>
        <v>#DIV/0!</v>
      </c>
      <c r="K25" s="139" t="e">
        <f t="shared" si="8"/>
        <v>#DIV/0!</v>
      </c>
      <c r="L25" s="139" t="e">
        <f t="shared" si="8"/>
        <v>#DIV/0!</v>
      </c>
      <c r="M25" s="139" t="e">
        <f t="shared" si="8"/>
        <v>#DIV/0!</v>
      </c>
      <c r="N25" s="139" t="e">
        <f t="shared" si="8"/>
        <v>#DIV/0!</v>
      </c>
      <c r="O25" s="139" t="e">
        <f t="shared" si="8"/>
        <v>#DIV/0!</v>
      </c>
      <c r="P25" s="139" t="e">
        <f t="shared" si="8"/>
        <v>#DIV/0!</v>
      </c>
      <c r="Q25" s="139" t="e">
        <f t="shared" si="8"/>
        <v>#DIV/0!</v>
      </c>
      <c r="R25" s="140" t="e">
        <f t="shared" si="8"/>
        <v>#DIV/0!</v>
      </c>
      <c r="S25" s="78" t="s">
        <v>41</v>
      </c>
      <c r="T25" s="79"/>
      <c r="U25" s="206"/>
      <c r="V25" s="207"/>
      <c r="W25" s="207"/>
    </row>
    <row r="26" spans="1:23" ht="24" customHeight="1" x14ac:dyDescent="0.2">
      <c r="A26" s="192"/>
      <c r="B26" s="229" t="s">
        <v>39</v>
      </c>
      <c r="C26" s="80"/>
      <c r="D26" s="81" t="s">
        <v>17</v>
      </c>
      <c r="E26" s="82" t="s">
        <v>35</v>
      </c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>
        <f>SUM(F26:Q26)</f>
        <v>0</v>
      </c>
      <c r="S26" s="78" t="s">
        <v>35</v>
      </c>
      <c r="T26" s="79"/>
      <c r="U26" s="206"/>
      <c r="V26" s="207"/>
      <c r="W26" s="207"/>
    </row>
    <row r="27" spans="1:23" ht="24" customHeight="1" x14ac:dyDescent="0.2">
      <c r="A27" s="192"/>
      <c r="B27" s="230"/>
      <c r="C27" s="80"/>
      <c r="D27" s="60" t="s">
        <v>38</v>
      </c>
      <c r="E27" s="73" t="s">
        <v>41</v>
      </c>
      <c r="F27" s="149" t="e">
        <f>F26/F$10</f>
        <v>#DIV/0!</v>
      </c>
      <c r="G27" s="150" t="e">
        <f t="shared" ref="G27:R27" si="9">G26/G$10</f>
        <v>#DIV/0!</v>
      </c>
      <c r="H27" s="150" t="e">
        <f t="shared" si="9"/>
        <v>#DIV/0!</v>
      </c>
      <c r="I27" s="150" t="e">
        <f t="shared" si="9"/>
        <v>#DIV/0!</v>
      </c>
      <c r="J27" s="145" t="e">
        <f t="shared" si="9"/>
        <v>#DIV/0!</v>
      </c>
      <c r="K27" s="145" t="e">
        <f t="shared" si="9"/>
        <v>#DIV/0!</v>
      </c>
      <c r="L27" s="145" t="e">
        <f t="shared" si="9"/>
        <v>#DIV/0!</v>
      </c>
      <c r="M27" s="145" t="e">
        <f t="shared" si="9"/>
        <v>#DIV/0!</v>
      </c>
      <c r="N27" s="145" t="e">
        <f t="shared" si="9"/>
        <v>#DIV/0!</v>
      </c>
      <c r="O27" s="145" t="e">
        <f t="shared" si="9"/>
        <v>#DIV/0!</v>
      </c>
      <c r="P27" s="145" t="e">
        <f t="shared" si="9"/>
        <v>#DIV/0!</v>
      </c>
      <c r="Q27" s="145" t="e">
        <f t="shared" si="9"/>
        <v>#DIV/0!</v>
      </c>
      <c r="R27" s="151" t="e">
        <f t="shared" si="9"/>
        <v>#DIV/0!</v>
      </c>
      <c r="S27" s="83" t="s">
        <v>35</v>
      </c>
      <c r="T27" s="43"/>
      <c r="U27" s="206"/>
      <c r="V27" s="207"/>
      <c r="W27" s="207"/>
    </row>
    <row r="28" spans="1:23" ht="24" customHeight="1" x14ac:dyDescent="0.2">
      <c r="A28" s="241" t="s">
        <v>54</v>
      </c>
      <c r="B28" s="244" t="s">
        <v>33</v>
      </c>
      <c r="C28" s="235"/>
      <c r="D28" s="84" t="s">
        <v>19</v>
      </c>
      <c r="E28" s="85" t="s">
        <v>45</v>
      </c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SUM(F28:Q28)</f>
        <v>0</v>
      </c>
      <c r="S28" s="38" t="s">
        <v>11</v>
      </c>
      <c r="T28" s="39"/>
      <c r="U28" s="206" t="s">
        <v>73</v>
      </c>
      <c r="V28" s="207"/>
      <c r="W28" s="207"/>
    </row>
    <row r="29" spans="1:23" ht="24" customHeight="1" x14ac:dyDescent="0.2">
      <c r="A29" s="242"/>
      <c r="B29" s="245"/>
      <c r="C29" s="236"/>
      <c r="D29" s="86" t="s">
        <v>38</v>
      </c>
      <c r="E29" s="87" t="s">
        <v>36</v>
      </c>
      <c r="F29" s="138" t="e">
        <f>F28/F$10</f>
        <v>#DIV/0!</v>
      </c>
      <c r="G29" s="139" t="e">
        <f t="shared" ref="G29:R29" si="10">G28/G$10</f>
        <v>#DIV/0!</v>
      </c>
      <c r="H29" s="139" t="e">
        <f t="shared" si="10"/>
        <v>#DIV/0!</v>
      </c>
      <c r="I29" s="139" t="e">
        <f t="shared" si="10"/>
        <v>#DIV/0!</v>
      </c>
      <c r="J29" s="139" t="e">
        <f t="shared" si="10"/>
        <v>#DIV/0!</v>
      </c>
      <c r="K29" s="139" t="e">
        <f t="shared" si="10"/>
        <v>#DIV/0!</v>
      </c>
      <c r="L29" s="139" t="e">
        <f t="shared" si="10"/>
        <v>#DIV/0!</v>
      </c>
      <c r="M29" s="139" t="e">
        <f t="shared" si="10"/>
        <v>#DIV/0!</v>
      </c>
      <c r="N29" s="139" t="e">
        <f t="shared" si="10"/>
        <v>#DIV/0!</v>
      </c>
      <c r="O29" s="139" t="e">
        <f t="shared" si="10"/>
        <v>#DIV/0!</v>
      </c>
      <c r="P29" s="139" t="e">
        <f t="shared" si="10"/>
        <v>#DIV/0!</v>
      </c>
      <c r="Q29" s="139" t="e">
        <f t="shared" si="10"/>
        <v>#DIV/0!</v>
      </c>
      <c r="R29" s="140" t="e">
        <f t="shared" si="10"/>
        <v>#DIV/0!</v>
      </c>
      <c r="S29" s="42" t="s">
        <v>36</v>
      </c>
      <c r="T29" s="43"/>
      <c r="U29" s="206"/>
      <c r="V29" s="207"/>
      <c r="W29" s="207"/>
    </row>
    <row r="30" spans="1:23" ht="24" customHeight="1" x14ac:dyDescent="0.2">
      <c r="A30" s="242"/>
      <c r="B30" s="227" t="s">
        <v>42</v>
      </c>
      <c r="C30" s="229"/>
      <c r="D30" s="88" t="s">
        <v>19</v>
      </c>
      <c r="E30" s="89" t="s">
        <v>11</v>
      </c>
      <c r="F30" s="90"/>
      <c r="G30" s="91"/>
      <c r="H30" s="91"/>
      <c r="I30" s="91"/>
      <c r="J30" s="91"/>
      <c r="K30" s="91"/>
      <c r="L30" s="23"/>
      <c r="M30" s="23"/>
      <c r="N30" s="23"/>
      <c r="O30" s="23"/>
      <c r="P30" s="23"/>
      <c r="Q30" s="23"/>
      <c r="R30" s="24">
        <f>SUM(F30:Q30)</f>
        <v>0</v>
      </c>
      <c r="S30" s="78" t="s">
        <v>11</v>
      </c>
      <c r="T30" s="79"/>
      <c r="U30" s="206"/>
      <c r="V30" s="207"/>
      <c r="W30" s="207"/>
    </row>
    <row r="31" spans="1:23" ht="24" customHeight="1" x14ac:dyDescent="0.2">
      <c r="A31" s="243"/>
      <c r="B31" s="228"/>
      <c r="C31" s="230"/>
      <c r="D31" s="92" t="s">
        <v>38</v>
      </c>
      <c r="E31" s="93" t="s">
        <v>36</v>
      </c>
      <c r="F31" s="144" t="e">
        <f>F30/F$10</f>
        <v>#DIV/0!</v>
      </c>
      <c r="G31" s="145" t="e">
        <f t="shared" ref="G31:R31" si="11">G30/G$10</f>
        <v>#DIV/0!</v>
      </c>
      <c r="H31" s="145" t="e">
        <f t="shared" si="11"/>
        <v>#DIV/0!</v>
      </c>
      <c r="I31" s="145" t="e">
        <f t="shared" si="11"/>
        <v>#DIV/0!</v>
      </c>
      <c r="J31" s="145" t="e">
        <f t="shared" si="11"/>
        <v>#DIV/0!</v>
      </c>
      <c r="K31" s="145" t="e">
        <f t="shared" si="11"/>
        <v>#DIV/0!</v>
      </c>
      <c r="L31" s="145" t="e">
        <f t="shared" si="11"/>
        <v>#DIV/0!</v>
      </c>
      <c r="M31" s="145" t="e">
        <f t="shared" si="11"/>
        <v>#DIV/0!</v>
      </c>
      <c r="N31" s="145" t="e">
        <f t="shared" si="11"/>
        <v>#DIV/0!</v>
      </c>
      <c r="O31" s="145" t="e">
        <f t="shared" si="11"/>
        <v>#DIV/0!</v>
      </c>
      <c r="P31" s="145" t="e">
        <f t="shared" si="11"/>
        <v>#DIV/0!</v>
      </c>
      <c r="Q31" s="145" t="e">
        <f t="shared" si="11"/>
        <v>#DIV/0!</v>
      </c>
      <c r="R31" s="148" t="e">
        <f t="shared" si="11"/>
        <v>#DIV/0!</v>
      </c>
      <c r="S31" s="53" t="s">
        <v>82</v>
      </c>
      <c r="T31" s="50"/>
      <c r="U31" s="206"/>
      <c r="V31" s="207"/>
      <c r="W31" s="207"/>
    </row>
    <row r="32" spans="1:23" ht="24" customHeight="1" x14ac:dyDescent="0.2">
      <c r="A32" s="192" t="s">
        <v>71</v>
      </c>
      <c r="B32" s="94" t="s">
        <v>27</v>
      </c>
      <c r="C32" s="95">
        <v>0.47</v>
      </c>
      <c r="D32" s="237" t="s">
        <v>68</v>
      </c>
      <c r="E32" s="249"/>
      <c r="F32" s="152">
        <f t="shared" ref="F32:Q32" si="12">F20*$C$32</f>
        <v>0</v>
      </c>
      <c r="G32" s="153">
        <f t="shared" si="12"/>
        <v>0</v>
      </c>
      <c r="H32" s="153">
        <f t="shared" si="12"/>
        <v>0</v>
      </c>
      <c r="I32" s="153">
        <f t="shared" si="12"/>
        <v>0</v>
      </c>
      <c r="J32" s="153">
        <f t="shared" si="12"/>
        <v>0</v>
      </c>
      <c r="K32" s="153">
        <f t="shared" si="12"/>
        <v>0</v>
      </c>
      <c r="L32" s="153">
        <f t="shared" si="12"/>
        <v>0</v>
      </c>
      <c r="M32" s="153">
        <f t="shared" si="12"/>
        <v>0</v>
      </c>
      <c r="N32" s="153">
        <f t="shared" si="12"/>
        <v>0</v>
      </c>
      <c r="O32" s="153">
        <f t="shared" si="12"/>
        <v>0</v>
      </c>
      <c r="P32" s="153">
        <f t="shared" si="12"/>
        <v>0</v>
      </c>
      <c r="Q32" s="153">
        <f t="shared" si="12"/>
        <v>0</v>
      </c>
      <c r="R32" s="154">
        <f t="shared" ref="R32:R36" si="13">SUM(F32:Q32)</f>
        <v>0</v>
      </c>
      <c r="S32" s="250" t="s">
        <v>67</v>
      </c>
      <c r="T32" s="251"/>
    </row>
    <row r="33" spans="1:23" ht="24" customHeight="1" x14ac:dyDescent="0.2">
      <c r="A33" s="192"/>
      <c r="B33" s="96" t="s">
        <v>29</v>
      </c>
      <c r="C33" s="95">
        <v>2.71</v>
      </c>
      <c r="D33" s="237" t="s">
        <v>69</v>
      </c>
      <c r="E33" s="237"/>
      <c r="F33" s="152">
        <f t="shared" ref="F33:Q33" si="14">F24*$C$33</f>
        <v>0</v>
      </c>
      <c r="G33" s="153">
        <f t="shared" si="14"/>
        <v>0</v>
      </c>
      <c r="H33" s="153">
        <f t="shared" si="14"/>
        <v>0</v>
      </c>
      <c r="I33" s="153">
        <f t="shared" si="14"/>
        <v>0</v>
      </c>
      <c r="J33" s="153">
        <f t="shared" si="14"/>
        <v>0</v>
      </c>
      <c r="K33" s="153">
        <f t="shared" si="14"/>
        <v>0</v>
      </c>
      <c r="L33" s="153">
        <f t="shared" si="14"/>
        <v>0</v>
      </c>
      <c r="M33" s="153">
        <f t="shared" si="14"/>
        <v>0</v>
      </c>
      <c r="N33" s="153">
        <f t="shared" si="14"/>
        <v>0</v>
      </c>
      <c r="O33" s="153">
        <f t="shared" si="14"/>
        <v>0</v>
      </c>
      <c r="P33" s="153">
        <f t="shared" si="14"/>
        <v>0</v>
      </c>
      <c r="Q33" s="153">
        <f t="shared" si="14"/>
        <v>0</v>
      </c>
      <c r="R33" s="154">
        <f t="shared" si="13"/>
        <v>0</v>
      </c>
      <c r="S33" s="250"/>
      <c r="T33" s="251"/>
    </row>
    <row r="34" spans="1:23" ht="24" customHeight="1" x14ac:dyDescent="0.2">
      <c r="A34" s="192"/>
      <c r="B34" s="97" t="s">
        <v>39</v>
      </c>
      <c r="C34" s="98">
        <v>2.4900000000000002</v>
      </c>
      <c r="D34" s="237" t="s">
        <v>69</v>
      </c>
      <c r="E34" s="237"/>
      <c r="F34" s="155">
        <f t="shared" ref="F34:Q34" si="15">F26*$C$34</f>
        <v>0</v>
      </c>
      <c r="G34" s="156">
        <f t="shared" si="15"/>
        <v>0</v>
      </c>
      <c r="H34" s="156">
        <f t="shared" si="15"/>
        <v>0</v>
      </c>
      <c r="I34" s="156">
        <f t="shared" si="15"/>
        <v>0</v>
      </c>
      <c r="J34" s="156">
        <f t="shared" si="15"/>
        <v>0</v>
      </c>
      <c r="K34" s="156">
        <f t="shared" si="15"/>
        <v>0</v>
      </c>
      <c r="L34" s="156">
        <f t="shared" si="15"/>
        <v>0</v>
      </c>
      <c r="M34" s="156">
        <f t="shared" si="15"/>
        <v>0</v>
      </c>
      <c r="N34" s="156">
        <f t="shared" si="15"/>
        <v>0</v>
      </c>
      <c r="O34" s="156">
        <f t="shared" si="15"/>
        <v>0</v>
      </c>
      <c r="P34" s="156">
        <f t="shared" si="15"/>
        <v>0</v>
      </c>
      <c r="Q34" s="156">
        <f t="shared" si="15"/>
        <v>0</v>
      </c>
      <c r="R34" s="157">
        <f t="shared" si="13"/>
        <v>0</v>
      </c>
      <c r="S34" s="250"/>
      <c r="T34" s="251"/>
    </row>
    <row r="35" spans="1:23" ht="24" customHeight="1" x14ac:dyDescent="0.2">
      <c r="A35" s="192"/>
      <c r="B35" s="94" t="s">
        <v>33</v>
      </c>
      <c r="C35" s="99">
        <v>6</v>
      </c>
      <c r="D35" s="237" t="s">
        <v>70</v>
      </c>
      <c r="E35" s="237"/>
      <c r="F35" s="155">
        <f t="shared" ref="F35:Q35" si="16">F28*$C$35</f>
        <v>0</v>
      </c>
      <c r="G35" s="156">
        <f t="shared" si="16"/>
        <v>0</v>
      </c>
      <c r="H35" s="156">
        <f t="shared" si="16"/>
        <v>0</v>
      </c>
      <c r="I35" s="156">
        <f t="shared" si="16"/>
        <v>0</v>
      </c>
      <c r="J35" s="156">
        <f t="shared" si="16"/>
        <v>0</v>
      </c>
      <c r="K35" s="156">
        <f t="shared" si="16"/>
        <v>0</v>
      </c>
      <c r="L35" s="156">
        <f t="shared" si="16"/>
        <v>0</v>
      </c>
      <c r="M35" s="156">
        <f t="shared" si="16"/>
        <v>0</v>
      </c>
      <c r="N35" s="156">
        <f t="shared" si="16"/>
        <v>0</v>
      </c>
      <c r="O35" s="156">
        <f t="shared" si="16"/>
        <v>0</v>
      </c>
      <c r="P35" s="156">
        <f t="shared" si="16"/>
        <v>0</v>
      </c>
      <c r="Q35" s="156">
        <f t="shared" si="16"/>
        <v>0</v>
      </c>
      <c r="R35" s="157">
        <f t="shared" si="13"/>
        <v>0</v>
      </c>
      <c r="S35" s="250"/>
      <c r="T35" s="251"/>
    </row>
    <row r="36" spans="1:23" ht="24" customHeight="1" x14ac:dyDescent="0.2">
      <c r="A36" s="192"/>
      <c r="B36" s="100" t="s">
        <v>42</v>
      </c>
      <c r="C36" s="101">
        <v>2.23</v>
      </c>
      <c r="D36" s="237" t="s">
        <v>70</v>
      </c>
      <c r="E36" s="237"/>
      <c r="F36" s="158">
        <f t="shared" ref="F36:Q36" si="17">F30*$C$36</f>
        <v>0</v>
      </c>
      <c r="G36" s="159">
        <f t="shared" si="17"/>
        <v>0</v>
      </c>
      <c r="H36" s="159">
        <f t="shared" si="17"/>
        <v>0</v>
      </c>
      <c r="I36" s="159">
        <f t="shared" si="17"/>
        <v>0</v>
      </c>
      <c r="J36" s="159">
        <f t="shared" si="17"/>
        <v>0</v>
      </c>
      <c r="K36" s="159">
        <f t="shared" si="17"/>
        <v>0</v>
      </c>
      <c r="L36" s="159">
        <f t="shared" si="17"/>
        <v>0</v>
      </c>
      <c r="M36" s="159">
        <f t="shared" si="17"/>
        <v>0</v>
      </c>
      <c r="N36" s="159">
        <f t="shared" si="17"/>
        <v>0</v>
      </c>
      <c r="O36" s="159">
        <f t="shared" si="17"/>
        <v>0</v>
      </c>
      <c r="P36" s="159">
        <f t="shared" si="17"/>
        <v>0</v>
      </c>
      <c r="Q36" s="159">
        <f t="shared" si="17"/>
        <v>0</v>
      </c>
      <c r="R36" s="157">
        <f t="shared" si="13"/>
        <v>0</v>
      </c>
      <c r="S36" s="250"/>
      <c r="T36" s="252"/>
    </row>
    <row r="37" spans="1:23" ht="24" customHeight="1" x14ac:dyDescent="0.2">
      <c r="A37" s="192"/>
      <c r="B37" s="200" t="s">
        <v>22</v>
      </c>
      <c r="C37" s="238"/>
      <c r="D37" s="238"/>
      <c r="E37" s="238"/>
      <c r="F37" s="160">
        <f t="shared" ref="F37:R37" si="18">SUM(F32:F36)</f>
        <v>0</v>
      </c>
      <c r="G37" s="161">
        <f t="shared" si="18"/>
        <v>0</v>
      </c>
      <c r="H37" s="161">
        <f t="shared" si="18"/>
        <v>0</v>
      </c>
      <c r="I37" s="161">
        <f t="shared" si="18"/>
        <v>0</v>
      </c>
      <c r="J37" s="161">
        <f t="shared" si="18"/>
        <v>0</v>
      </c>
      <c r="K37" s="161">
        <f t="shared" si="18"/>
        <v>0</v>
      </c>
      <c r="L37" s="161">
        <f t="shared" si="18"/>
        <v>0</v>
      </c>
      <c r="M37" s="161">
        <f t="shared" si="18"/>
        <v>0</v>
      </c>
      <c r="N37" s="161">
        <f t="shared" si="18"/>
        <v>0</v>
      </c>
      <c r="O37" s="161">
        <f t="shared" si="18"/>
        <v>0</v>
      </c>
      <c r="P37" s="161">
        <f t="shared" si="18"/>
        <v>0</v>
      </c>
      <c r="Q37" s="161">
        <f t="shared" si="18"/>
        <v>0</v>
      </c>
      <c r="R37" s="162">
        <f t="shared" si="18"/>
        <v>0</v>
      </c>
      <c r="S37" s="102" t="s">
        <v>66</v>
      </c>
      <c r="T37" s="103"/>
    </row>
    <row r="38" spans="1:23" ht="24" customHeight="1" thickBot="1" x14ac:dyDescent="0.25">
      <c r="A38" s="248"/>
      <c r="B38" s="239" t="s">
        <v>32</v>
      </c>
      <c r="C38" s="240"/>
      <c r="D38" s="240"/>
      <c r="E38" s="240"/>
      <c r="F38" s="163" t="e">
        <f t="shared" ref="F38:R38" si="19">F37/F10</f>
        <v>#DIV/0!</v>
      </c>
      <c r="G38" s="164" t="e">
        <f t="shared" si="19"/>
        <v>#DIV/0!</v>
      </c>
      <c r="H38" s="164" t="e">
        <f t="shared" si="19"/>
        <v>#DIV/0!</v>
      </c>
      <c r="I38" s="164" t="e">
        <f t="shared" si="19"/>
        <v>#DIV/0!</v>
      </c>
      <c r="J38" s="164" t="e">
        <f t="shared" si="19"/>
        <v>#DIV/0!</v>
      </c>
      <c r="K38" s="164" t="e">
        <f t="shared" si="19"/>
        <v>#DIV/0!</v>
      </c>
      <c r="L38" s="164" t="e">
        <f t="shared" si="19"/>
        <v>#DIV/0!</v>
      </c>
      <c r="M38" s="164" t="e">
        <f t="shared" si="19"/>
        <v>#DIV/0!</v>
      </c>
      <c r="N38" s="164" t="e">
        <f t="shared" si="19"/>
        <v>#DIV/0!</v>
      </c>
      <c r="O38" s="164" t="e">
        <f t="shared" si="19"/>
        <v>#DIV/0!</v>
      </c>
      <c r="P38" s="164" t="e">
        <f t="shared" si="19"/>
        <v>#DIV/0!</v>
      </c>
      <c r="Q38" s="164" t="e">
        <f t="shared" si="19"/>
        <v>#DIV/0!</v>
      </c>
      <c r="R38" s="165" t="e">
        <f t="shared" si="19"/>
        <v>#DIV/0!</v>
      </c>
      <c r="S38" s="104" t="s">
        <v>89</v>
      </c>
      <c r="T38" s="105"/>
      <c r="U38" s="246" t="s">
        <v>95</v>
      </c>
      <c r="V38" s="246"/>
      <c r="W38" s="246"/>
    </row>
    <row r="39" spans="1:23" ht="24" customHeight="1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K39" s="4" t="s">
        <v>43</v>
      </c>
      <c r="L39" s="4" t="s">
        <v>72</v>
      </c>
      <c r="M39" s="4"/>
      <c r="N39" s="4"/>
      <c r="O39" s="107" t="s">
        <v>44</v>
      </c>
      <c r="P39" s="247" t="s">
        <v>75</v>
      </c>
      <c r="Q39" s="247"/>
      <c r="R39" s="247"/>
      <c r="S39" s="247"/>
      <c r="U39" s="246"/>
      <c r="V39" s="246"/>
      <c r="W39" s="246"/>
    </row>
    <row r="40" spans="1:23" ht="20.399999999999999" customHeight="1" x14ac:dyDescent="0.2">
      <c r="C40" s="108"/>
      <c r="K40" s="4"/>
      <c r="M40" s="4"/>
      <c r="N40" s="4"/>
      <c r="O40" s="107"/>
      <c r="P40" s="109"/>
      <c r="Q40" s="109"/>
      <c r="R40" s="109"/>
      <c r="S40" s="109"/>
    </row>
  </sheetData>
  <sheetProtection sheet="1" selectLockedCells="1"/>
  <mergeCells count="54">
    <mergeCell ref="U38:W39"/>
    <mergeCell ref="P39:S39"/>
    <mergeCell ref="A32:A38"/>
    <mergeCell ref="D32:E32"/>
    <mergeCell ref="S32:S36"/>
    <mergeCell ref="T32:T36"/>
    <mergeCell ref="D33:E33"/>
    <mergeCell ref="D34:E34"/>
    <mergeCell ref="D35:E35"/>
    <mergeCell ref="D36:E36"/>
    <mergeCell ref="B37:E37"/>
    <mergeCell ref="B38:E38"/>
    <mergeCell ref="A28:A31"/>
    <mergeCell ref="B28:B29"/>
    <mergeCell ref="C28:C29"/>
    <mergeCell ref="U28:W31"/>
    <mergeCell ref="B30:B31"/>
    <mergeCell ref="C30:C31"/>
    <mergeCell ref="A18:A19"/>
    <mergeCell ref="U18:W19"/>
    <mergeCell ref="A20:A23"/>
    <mergeCell ref="U20:W20"/>
    <mergeCell ref="U21:W21"/>
    <mergeCell ref="A24:A27"/>
    <mergeCell ref="B24:B25"/>
    <mergeCell ref="C24:C25"/>
    <mergeCell ref="U24:W27"/>
    <mergeCell ref="B26:B27"/>
    <mergeCell ref="A13:A17"/>
    <mergeCell ref="B13:C15"/>
    <mergeCell ref="B16:C17"/>
    <mergeCell ref="U16:W17"/>
    <mergeCell ref="U3:W4"/>
    <mergeCell ref="B4:D4"/>
    <mergeCell ref="F4:G4"/>
    <mergeCell ref="H4:I4"/>
    <mergeCell ref="J4:K4"/>
    <mergeCell ref="L4:M4"/>
    <mergeCell ref="Q4:T4"/>
    <mergeCell ref="A6:D6"/>
    <mergeCell ref="A8:D8"/>
    <mergeCell ref="U8:W10"/>
    <mergeCell ref="C10:D10"/>
    <mergeCell ref="A12:C12"/>
    <mergeCell ref="M1:T1"/>
    <mergeCell ref="U1:W1"/>
    <mergeCell ref="B3:D3"/>
    <mergeCell ref="F3:G3"/>
    <mergeCell ref="H3:I3"/>
    <mergeCell ref="J3:K3"/>
    <mergeCell ref="L3:M3"/>
    <mergeCell ref="N3:O4"/>
    <mergeCell ref="P3:Q3"/>
    <mergeCell ref="S3:T3"/>
  </mergeCells>
  <phoneticPr fontId="2"/>
  <hyperlinks>
    <hyperlink ref="P39" r:id="rId1" xr:uid="{24EDD071-8E29-4290-B0E5-49A9A56C33EB}"/>
  </hyperlinks>
  <pageMargins left="0.59055118110236227" right="0.19685039370078741" top="0.19685039370078741" bottom="0" header="0.19685039370078741" footer="0.19685039370078741"/>
  <pageSetup paperSize="9" scale="53" orientation="landscape" horizontalDpi="4294967293" r:id="rId2"/>
  <headerFooter alignWithMargins="0">
    <oddFooter xml:space="preserve">&amp;C&amp;"ＭＳ Ｐ明朝,標準"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標準光熱費ｼｰﾄ 固定 20230626</vt:lpstr>
      <vt:lpstr>'標準光熱費ｼｰﾄ 固定 20230626'!Print_Area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石井建築事務所</dc:creator>
  <cp:lastModifiedBy>佐々山茂</cp:lastModifiedBy>
  <cp:lastPrinted>2023-06-22T04:02:36Z</cp:lastPrinted>
  <dcterms:created xsi:type="dcterms:W3CDTF">2002-02-04T05:40:22Z</dcterms:created>
  <dcterms:modified xsi:type="dcterms:W3CDTF">2023-06-25T23:36:35Z</dcterms:modified>
</cp:coreProperties>
</file>